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95" yWindow="180" windowWidth="19440" windowHeight="12135"/>
  </bookViews>
  <sheets>
    <sheet name="Boskovice_2016" sheetId="3" r:id="rId1"/>
    <sheet name="List1" sheetId="4" r:id="rId2"/>
  </sheets>
  <calcPr calcId="145621"/>
</workbook>
</file>

<file path=xl/calcChain.xml><?xml version="1.0" encoding="utf-8"?>
<calcChain xmlns="http://schemas.openxmlformats.org/spreadsheetml/2006/main">
  <c r="F159" i="3" l="1"/>
  <c r="M116" i="3"/>
  <c r="L116" i="3"/>
  <c r="K116" i="3" l="1"/>
  <c r="M103" i="3"/>
  <c r="L103" i="3"/>
  <c r="H116" i="3"/>
  <c r="O136" i="3" l="1"/>
  <c r="N136" i="3"/>
  <c r="M136" i="3"/>
  <c r="L136" i="3"/>
  <c r="K136" i="3"/>
  <c r="H136" i="3"/>
  <c r="F157" i="3" s="1"/>
  <c r="K103" i="3" l="1"/>
  <c r="H103" i="3"/>
  <c r="O117" i="3" l="1"/>
  <c r="N117" i="3"/>
  <c r="O116" i="3"/>
  <c r="N116" i="3"/>
  <c r="F156" i="3"/>
  <c r="F169" i="3" s="1"/>
  <c r="I169" i="3" s="1"/>
  <c r="O95" i="3" l="1"/>
  <c r="N95" i="3"/>
  <c r="O94" i="3"/>
  <c r="N94" i="3"/>
  <c r="M94" i="3"/>
  <c r="L94" i="3"/>
  <c r="K94" i="3"/>
  <c r="H94" i="3"/>
  <c r="O79" i="3"/>
  <c r="N79" i="3"/>
  <c r="M79" i="3"/>
  <c r="L79" i="3"/>
  <c r="K79" i="3"/>
  <c r="H79" i="3"/>
  <c r="F153" i="3" l="1"/>
  <c r="F155" i="3"/>
  <c r="F168" i="3" s="1"/>
  <c r="I168" i="3" s="1"/>
  <c r="F154" i="3"/>
  <c r="F167" i="3" s="1"/>
  <c r="I167" i="3" s="1"/>
  <c r="N103" i="3"/>
  <c r="F166" i="3" l="1"/>
  <c r="I166" i="3" s="1"/>
  <c r="I170" i="3" s="1"/>
  <c r="I171" i="3" s="1"/>
  <c r="F160" i="3"/>
</calcChain>
</file>

<file path=xl/sharedStrings.xml><?xml version="1.0" encoding="utf-8"?>
<sst xmlns="http://schemas.openxmlformats.org/spreadsheetml/2006/main" count="517" uniqueCount="183">
  <si>
    <t>Kód     HOM</t>
  </si>
  <si>
    <t>umístění</t>
  </si>
  <si>
    <t>kategorie</t>
  </si>
  <si>
    <t>popis  místnosti</t>
  </si>
  <si>
    <t>krytina</t>
  </si>
  <si>
    <t>plocha  m2</t>
  </si>
  <si>
    <t>Souhrn úklidových prací</t>
  </si>
  <si>
    <t>Celkem</t>
  </si>
  <si>
    <r>
      <t xml:space="preserve">Kategorie   </t>
    </r>
    <r>
      <rPr>
        <b/>
        <sz val="14"/>
        <color indexed="8"/>
        <rFont val="Calibri"/>
        <family val="2"/>
        <charset val="238"/>
      </rPr>
      <t>A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</si>
  <si>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B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</si>
  <si>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D</t>
    </r>
  </si>
  <si>
    <t>Nebytové prostory</t>
  </si>
  <si>
    <t>Počet místností</t>
  </si>
  <si>
    <t>Plocha v m²</t>
  </si>
  <si>
    <t>číslo místnosti</t>
  </si>
  <si>
    <t>A</t>
  </si>
  <si>
    <t xml:space="preserve">Celkem </t>
  </si>
  <si>
    <t xml:space="preserve"> D e n n í    ú k l i d </t>
  </si>
  <si>
    <t>Ú k l i d    2 x   t ý d n ě</t>
  </si>
  <si>
    <t>Ú k l i d    1 x   m ě s í č n ě</t>
  </si>
  <si>
    <t>Ú k l i d    1 x   t ý d n ě</t>
  </si>
  <si>
    <t>oboustranná plocha oken m2</t>
  </si>
  <si>
    <t>m2</t>
  </si>
  <si>
    <r>
      <t xml:space="preserve">Kategorie  </t>
    </r>
    <r>
      <rPr>
        <b/>
        <sz val="14"/>
        <color indexed="8"/>
        <rFont val="Calibri"/>
        <family val="2"/>
        <charset val="238"/>
      </rPr>
      <t xml:space="preserve"> C</t>
    </r>
  </si>
  <si>
    <r>
      <t xml:space="preserve">4x / rok       </t>
    </r>
    <r>
      <rPr>
        <b/>
        <sz val="14"/>
        <color indexed="8"/>
        <rFont val="Calibri"/>
        <family val="2"/>
        <charset val="238"/>
      </rPr>
      <t>E</t>
    </r>
  </si>
  <si>
    <t xml:space="preserve">zářivka - počet kusů </t>
  </si>
  <si>
    <t xml:space="preserve">světlo - počet kusů </t>
  </si>
  <si>
    <t>druh okna (Al,dřevo)</t>
  </si>
  <si>
    <t>B</t>
  </si>
  <si>
    <t>C</t>
  </si>
  <si>
    <t>D</t>
  </si>
  <si>
    <t>Objekt</t>
  </si>
  <si>
    <t>světla k mytí:</t>
  </si>
  <si>
    <t>světla k mytí</t>
  </si>
  <si>
    <t>Celková plocha měsíčního úklidu</t>
  </si>
  <si>
    <t>Výpočet měsíční a denní úklidové plochy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</si>
  <si>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</si>
  <si>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počet dnů</t>
  </si>
  <si>
    <t>Úklid denně</t>
  </si>
  <si>
    <t>Úklid 2 x týdně</t>
  </si>
  <si>
    <t>Úklid 1 x týdně</t>
  </si>
  <si>
    <t>Úklid 1 x měsíčně</t>
  </si>
  <si>
    <t>Celková plocha denního úklidu</t>
  </si>
  <si>
    <t>E</t>
  </si>
  <si>
    <t>Rozsah úklidových prací - Boskovice</t>
  </si>
  <si>
    <t>101</t>
  </si>
  <si>
    <t>vstupní hala</t>
  </si>
  <si>
    <t>dlažba</t>
  </si>
  <si>
    <t>al</t>
  </si>
  <si>
    <t>103</t>
  </si>
  <si>
    <t>schodiště</t>
  </si>
  <si>
    <t>plast</t>
  </si>
  <si>
    <t>104</t>
  </si>
  <si>
    <t>chodba</t>
  </si>
  <si>
    <t>105</t>
  </si>
  <si>
    <t>kancelář</t>
  </si>
  <si>
    <t>PVC</t>
  </si>
  <si>
    <t>jednací místnost</t>
  </si>
  <si>
    <t>107</t>
  </si>
  <si>
    <t>108</t>
  </si>
  <si>
    <t>sklad</t>
  </si>
  <si>
    <t>109</t>
  </si>
  <si>
    <t>110</t>
  </si>
  <si>
    <t xml:space="preserve"> </t>
  </si>
  <si>
    <t>111</t>
  </si>
  <si>
    <t>výlevka úklid</t>
  </si>
  <si>
    <t>112</t>
  </si>
  <si>
    <t>sprcha</t>
  </si>
  <si>
    <t>113</t>
  </si>
  <si>
    <t>WC muži</t>
  </si>
  <si>
    <t>114</t>
  </si>
  <si>
    <t>pisoár</t>
  </si>
  <si>
    <t>115</t>
  </si>
  <si>
    <t>předsíň muži</t>
  </si>
  <si>
    <t>116</t>
  </si>
  <si>
    <t>předsíň ženy</t>
  </si>
  <si>
    <t>117</t>
  </si>
  <si>
    <t>WC ženy</t>
  </si>
  <si>
    <t>118</t>
  </si>
  <si>
    <t>119</t>
  </si>
  <si>
    <t>kuchyňka</t>
  </si>
  <si>
    <t>120</t>
  </si>
  <si>
    <t>předsíňka kuch.</t>
  </si>
  <si>
    <t>121</t>
  </si>
  <si>
    <t>122</t>
  </si>
  <si>
    <t>123</t>
  </si>
  <si>
    <t>124</t>
  </si>
  <si>
    <t>125</t>
  </si>
  <si>
    <t>126</t>
  </si>
  <si>
    <t>WC imobilní</t>
  </si>
  <si>
    <t>127</t>
  </si>
  <si>
    <t>chodba před archivem</t>
  </si>
  <si>
    <t>128</t>
  </si>
  <si>
    <t>archiv</t>
  </si>
  <si>
    <t>epox. stěrka</t>
  </si>
  <si>
    <t>129</t>
  </si>
  <si>
    <t>přepážková hala</t>
  </si>
  <si>
    <t>129a</t>
  </si>
  <si>
    <t>přepážky</t>
  </si>
  <si>
    <t>130</t>
  </si>
  <si>
    <t>131</t>
  </si>
  <si>
    <t>132</t>
  </si>
  <si>
    <t>denní pobyt</t>
  </si>
  <si>
    <t>133</t>
  </si>
  <si>
    <t>diskrétní zóna</t>
  </si>
  <si>
    <t>134</t>
  </si>
  <si>
    <t>135</t>
  </si>
  <si>
    <t>201</t>
  </si>
  <si>
    <t>Al</t>
  </si>
  <si>
    <t>202</t>
  </si>
  <si>
    <t>úklid</t>
  </si>
  <si>
    <t>203</t>
  </si>
  <si>
    <t>předsíň WC</t>
  </si>
  <si>
    <t>203a</t>
  </si>
  <si>
    <t>203b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</si>
  <si>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</si>
  <si>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</si>
  <si>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</si>
  <si>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</si>
  <si>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</si>
  <si>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</si>
  <si>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</si>
  <si>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</si>
  <si>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</si>
  <si>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</si>
  <si>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</si>
  <si>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</si>
  <si>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</si>
  <si>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216a</t>
  </si>
  <si>
    <t>217</t>
  </si>
  <si>
    <t>217a</t>
  </si>
  <si>
    <t>217b</t>
  </si>
  <si>
    <t>218</t>
  </si>
  <si>
    <t>218a</t>
  </si>
  <si>
    <t>219</t>
  </si>
  <si>
    <t>220</t>
  </si>
  <si>
    <t>222</t>
  </si>
  <si>
    <t>301</t>
  </si>
  <si>
    <t>302</t>
  </si>
  <si>
    <t>303</t>
  </si>
  <si>
    <t>303a</t>
  </si>
  <si>
    <t>303b</t>
  </si>
  <si>
    <t>WC</t>
  </si>
  <si>
    <t>306</t>
  </si>
  <si>
    <t>307</t>
  </si>
  <si>
    <t>309</t>
  </si>
  <si>
    <t>kancelář SIS</t>
  </si>
  <si>
    <t>310</t>
  </si>
  <si>
    <t>server</t>
  </si>
  <si>
    <t>311</t>
  </si>
  <si>
    <t>312</t>
  </si>
  <si>
    <t>313</t>
  </si>
  <si>
    <t>314</t>
  </si>
  <si>
    <t>315</t>
  </si>
  <si>
    <t>316</t>
  </si>
  <si>
    <t xml:space="preserve">kancelář </t>
  </si>
  <si>
    <t>317</t>
  </si>
  <si>
    <t>předsíň kuchyňka</t>
  </si>
  <si>
    <t>317a</t>
  </si>
  <si>
    <t>318</t>
  </si>
  <si>
    <t>318a</t>
  </si>
  <si>
    <t>318b</t>
  </si>
  <si>
    <t>319</t>
  </si>
  <si>
    <t>319a</t>
  </si>
  <si>
    <t>321</t>
  </si>
  <si>
    <t>322</t>
  </si>
  <si>
    <t>323</t>
  </si>
  <si>
    <t>324</t>
  </si>
  <si>
    <t>403</t>
  </si>
  <si>
    <t>kotelna</t>
  </si>
  <si>
    <t>dřevo, střešní</t>
  </si>
  <si>
    <t>404</t>
  </si>
  <si>
    <t>půda</t>
  </si>
  <si>
    <t>zasedační mistnost</t>
  </si>
  <si>
    <t>dřevotříska</t>
  </si>
  <si>
    <t>407</t>
  </si>
  <si>
    <t>408</t>
  </si>
  <si>
    <t>409</t>
  </si>
  <si>
    <t>203c</t>
  </si>
  <si>
    <t>Ú k l i d    4 x  r o č n ě</t>
  </si>
  <si>
    <t>okna+ostatní pros.plochy+žaluzie</t>
  </si>
  <si>
    <t>Mytí oken vč. rámů, parapetů, ostatních prosklených dveří a ploch (přepážky) a žaluzií je uvnitř budovy.</t>
  </si>
  <si>
    <t>Příloha č. 2 ZD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</si>
</sst>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2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2" fillId="0" borderId="0" xfId="0" applyFont="1"/>
    <xf numFmtId="0" fontId="0" fillId="0" borderId="12" xfId="0" applyBorder="1"/>
    <xf numFmtId="0" fontId="0" fillId="0" borderId="13" xfId="0" applyBorder="1"/>
    <xf numFmtId="0" fontId="0" fillId="0" borderId="0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2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20" xfId="0" applyFont="1" applyFill="1" applyBorder="1" applyAlignment="1"/>
    <xf numFmtId="0" fontId="1" fillId="0" borderId="22" xfId="0" applyFont="1" applyBorder="1"/>
    <xf numFmtId="0" fontId="3" fillId="0" borderId="0" xfId="0" applyFont="1"/>
    <xf numFmtId="0" fontId="0" fillId="0" borderId="18" xfId="0" applyBorder="1"/>
    <xf numFmtId="0" fontId="0" fillId="0" borderId="23" xfId="0" applyBorder="1"/>
    <xf numFmtId="0" fontId="1" fillId="0" borderId="13" xfId="0" applyFont="1" applyBorder="1"/>
    <xf numFmtId="49" fontId="0" fillId="0" borderId="8" xfId="0" applyNumberFormat="1" applyBorder="1" applyAlignment="1">
      <alignment horizontal="center"/>
    </xf>
    <xf numFmtId="0" fontId="0" fillId="0" borderId="1" xfId="0" applyFill="1" applyBorder="1"/>
    <xf numFmtId="0" fontId="1" fillId="0" borderId="16" xfId="0" applyFont="1" applyFill="1" applyBorder="1"/>
    <xf numFmtId="0" fontId="0" fillId="0" borderId="0" xfId="0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0" fillId="0" borderId="17" xfId="0" applyBorder="1"/>
    <xf numFmtId="0" fontId="0" fillId="0" borderId="23" xfId="0" applyFont="1" applyFill="1" applyBorder="1" applyAlignment="1">
      <alignment horizontal="center"/>
    </xf>
    <xf numFmtId="0" fontId="6" fillId="0" borderId="4" xfId="0" applyFont="1" applyBorder="1"/>
    <xf numFmtId="0" fontId="7" fillId="0" borderId="10" xfId="0" applyFont="1" applyFill="1" applyBorder="1" applyAlignment="1">
      <alignment horizontal="center"/>
    </xf>
    <xf numFmtId="0" fontId="3" fillId="4" borderId="12" xfId="0" applyFont="1" applyFill="1" applyBorder="1" applyAlignment="1">
      <alignment vertical="center"/>
    </xf>
    <xf numFmtId="0" fontId="1" fillId="0" borderId="12" xfId="0" applyFont="1" applyBorder="1"/>
    <xf numFmtId="0" fontId="2" fillId="5" borderId="9" xfId="0" applyFont="1" applyFill="1" applyBorder="1"/>
    <xf numFmtId="0" fontId="0" fillId="5" borderId="12" xfId="0" applyFill="1" applyBorder="1" applyAlignment="1"/>
    <xf numFmtId="0" fontId="2" fillId="5" borderId="1" xfId="0" applyFont="1" applyFill="1" applyBorder="1" applyAlignment="1"/>
    <xf numFmtId="0" fontId="1" fillId="5" borderId="9" xfId="0" applyFont="1" applyFill="1" applyBorder="1" applyAlignment="1"/>
    <xf numFmtId="0" fontId="1" fillId="5" borderId="13" xfId="0" applyFont="1" applyFill="1" applyBorder="1" applyAlignment="1">
      <alignment horizontal="center"/>
    </xf>
    <xf numFmtId="0" fontId="1" fillId="5" borderId="11" xfId="0" applyFont="1" applyFill="1" applyBorder="1"/>
    <xf numFmtId="0" fontId="1" fillId="6" borderId="10" xfId="0" applyFont="1" applyFill="1" applyBorder="1"/>
    <xf numFmtId="0" fontId="1" fillId="7" borderId="10" xfId="0" applyFont="1" applyFill="1" applyBorder="1"/>
    <xf numFmtId="0" fontId="1" fillId="8" borderId="10" xfId="0" applyFont="1" applyFill="1" applyBorder="1"/>
    <xf numFmtId="4" fontId="0" fillId="0" borderId="0" xfId="0" applyNumberFormat="1"/>
    <xf numFmtId="0" fontId="0" fillId="0" borderId="25" xfId="0" applyBorder="1"/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21" xfId="0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1" fillId="9" borderId="19" xfId="0" applyFont="1" applyFill="1" applyBorder="1"/>
    <xf numFmtId="0" fontId="3" fillId="9" borderId="10" xfId="0" applyFont="1" applyFill="1" applyBorder="1" applyAlignment="1">
      <alignment horizontal="center"/>
    </xf>
    <xf numFmtId="4" fontId="3" fillId="9" borderId="10" xfId="0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 applyAlignment="1"/>
    <xf numFmtId="0" fontId="0" fillId="3" borderId="1" xfId="0" applyFill="1" applyBorder="1" applyAlignment="1"/>
    <xf numFmtId="0" fontId="4" fillId="3" borderId="1" xfId="0" applyFont="1" applyFill="1" applyBorder="1" applyAlignment="1">
      <alignment horizontal="center"/>
    </xf>
    <xf numFmtId="0" fontId="2" fillId="7" borderId="9" xfId="0" applyFont="1" applyFill="1" applyBorder="1" applyAlignment="1"/>
    <xf numFmtId="0" fontId="0" fillId="7" borderId="12" xfId="0" applyFill="1" applyBorder="1" applyAlignment="1">
      <alignment horizontal="center" vertical="center"/>
    </xf>
    <xf numFmtId="0" fontId="0" fillId="7" borderId="12" xfId="0" applyFill="1" applyBorder="1" applyAlignment="1"/>
    <xf numFmtId="0" fontId="0" fillId="7" borderId="1" xfId="0" applyFill="1" applyBorder="1" applyAlignment="1"/>
    <xf numFmtId="0" fontId="2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6" fillId="0" borderId="7" xfId="0" applyFont="1" applyBorder="1"/>
    <xf numFmtId="0" fontId="2" fillId="2" borderId="9" xfId="0" applyFont="1" applyFill="1" applyBorder="1" applyAlignment="1"/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/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0" fontId="1" fillId="5" borderId="9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vertical="center"/>
    </xf>
    <xf numFmtId="2" fontId="0" fillId="0" borderId="0" xfId="0" applyNumberFormat="1"/>
    <xf numFmtId="2" fontId="0" fillId="0" borderId="11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2" fillId="3" borderId="9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Border="1"/>
    <xf numFmtId="2" fontId="10" fillId="0" borderId="0" xfId="0" applyNumberFormat="1" applyFont="1" applyBorder="1"/>
    <xf numFmtId="44" fontId="10" fillId="0" borderId="0" xfId="0" applyNumberFormat="1" applyFont="1" applyBorder="1"/>
    <xf numFmtId="0" fontId="1" fillId="0" borderId="0" xfId="0" applyFont="1" applyFill="1" applyBorder="1"/>
    <xf numFmtId="0" fontId="0" fillId="0" borderId="2" xfId="0" applyBorder="1" applyAlignment="1">
      <alignment horizontal="center"/>
    </xf>
    <xf numFmtId="0" fontId="12" fillId="0" borderId="14" xfId="0" applyFont="1" applyBorder="1"/>
    <xf numFmtId="0" fontId="12" fillId="0" borderId="25" xfId="0" applyFont="1" applyBorder="1"/>
    <xf numFmtId="0" fontId="12" fillId="0" borderId="25" xfId="0" applyFont="1" applyBorder="1" applyAlignment="1">
      <alignment horizontal="center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0" fontId="12" fillId="0" borderId="0" xfId="0" applyFont="1"/>
    <xf numFmtId="0" fontId="6" fillId="0" borderId="0" xfId="0" applyFont="1" applyBorder="1"/>
    <xf numFmtId="0" fontId="0" fillId="0" borderId="0" xfId="0" applyFill="1" applyBorder="1"/>
    <xf numFmtId="0" fontId="1" fillId="10" borderId="16" xfId="0" applyFont="1" applyFill="1" applyBorder="1"/>
    <xf numFmtId="0" fontId="5" fillId="10" borderId="10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/>
    </xf>
    <xf numFmtId="0" fontId="0" fillId="10" borderId="9" xfId="0" applyFill="1" applyBorder="1"/>
    <xf numFmtId="0" fontId="0" fillId="10" borderId="1" xfId="0" applyFill="1" applyBorder="1"/>
    <xf numFmtId="0" fontId="0" fillId="10" borderId="13" xfId="0" applyFill="1" applyBorder="1"/>
    <xf numFmtId="0" fontId="2" fillId="10" borderId="1" xfId="0" applyFont="1" applyFill="1" applyBorder="1" applyAlignment="1">
      <alignment horizontal="right"/>
    </xf>
    <xf numFmtId="0" fontId="2" fillId="10" borderId="9" xfId="0" applyFont="1" applyFill="1" applyBorder="1" applyAlignment="1">
      <alignment horizontal="right"/>
    </xf>
    <xf numFmtId="0" fontId="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/>
    </xf>
    <xf numFmtId="0" fontId="0" fillId="0" borderId="2" xfId="0" applyFill="1" applyBorder="1"/>
    <xf numFmtId="0" fontId="0" fillId="0" borderId="14" xfId="0" applyFill="1" applyBorder="1"/>
    <xf numFmtId="2" fontId="0" fillId="0" borderId="10" xfId="0" applyNumberFormat="1" applyFill="1" applyBorder="1" applyAlignment="1">
      <alignment horizontal="center"/>
    </xf>
    <xf numFmtId="0" fontId="0" fillId="0" borderId="10" xfId="0" applyFill="1" applyBorder="1"/>
    <xf numFmtId="0" fontId="0" fillId="0" borderId="23" xfId="0" applyFill="1" applyBorder="1"/>
    <xf numFmtId="0" fontId="0" fillId="0" borderId="4" xfId="0" applyFill="1" applyBorder="1"/>
    <xf numFmtId="0" fontId="0" fillId="0" borderId="2" xfId="0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/>
    </xf>
    <xf numFmtId="0" fontId="0" fillId="0" borderId="8" xfId="0" applyFill="1" applyBorder="1"/>
    <xf numFmtId="0" fontId="1" fillId="0" borderId="2" xfId="0" applyFont="1" applyBorder="1"/>
    <xf numFmtId="0" fontId="9" fillId="4" borderId="2" xfId="0" applyFont="1" applyFill="1" applyBorder="1" applyAlignment="1">
      <alignment horizontal="center" vertical="center"/>
    </xf>
    <xf numFmtId="0" fontId="9" fillId="0" borderId="2" xfId="0" applyFont="1" applyBorder="1"/>
    <xf numFmtId="0" fontId="9" fillId="4" borderId="2" xfId="0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center"/>
    </xf>
    <xf numFmtId="2" fontId="0" fillId="0" borderId="18" xfId="0" applyNumberFormat="1" applyBorder="1"/>
    <xf numFmtId="0" fontId="3" fillId="4" borderId="2" xfId="0" applyFont="1" applyFill="1" applyBorder="1" applyAlignment="1">
      <alignment vertical="center"/>
    </xf>
    <xf numFmtId="2" fontId="0" fillId="0" borderId="2" xfId="0" applyNumberFormat="1" applyBorder="1" applyAlignment="1">
      <alignment horizontal="center"/>
    </xf>
    <xf numFmtId="0" fontId="3" fillId="4" borderId="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1" fillId="0" borderId="6" xfId="0" applyFont="1" applyBorder="1"/>
    <xf numFmtId="2" fontId="0" fillId="0" borderId="8" xfId="0" applyNumberForma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0" fillId="0" borderId="29" xfId="0" applyBorder="1"/>
    <xf numFmtId="0" fontId="9" fillId="4" borderId="6" xfId="0" applyFont="1" applyFill="1" applyBorder="1" applyAlignment="1">
      <alignment horizontal="center" vertic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9" borderId="30" xfId="0" applyFill="1" applyBorder="1" applyAlignment="1">
      <alignment horizontal="center" vertical="center"/>
    </xf>
    <xf numFmtId="0" fontId="0" fillId="9" borderId="30" xfId="0" applyFill="1" applyBorder="1" applyAlignment="1"/>
    <xf numFmtId="0" fontId="0" fillId="9" borderId="21" xfId="0" applyFill="1" applyBorder="1" applyAlignment="1"/>
    <xf numFmtId="0" fontId="2" fillId="9" borderId="21" xfId="0" applyFont="1" applyFill="1" applyBorder="1" applyAlignment="1">
      <alignment horizontal="center"/>
    </xf>
    <xf numFmtId="0" fontId="4" fillId="9" borderId="21" xfId="0" applyFont="1" applyFill="1" applyBorder="1" applyAlignment="1">
      <alignment horizontal="center"/>
    </xf>
    <xf numFmtId="0" fontId="4" fillId="10" borderId="21" xfId="0" applyFont="1" applyFill="1" applyBorder="1" applyAlignment="1">
      <alignment horizontal="right"/>
    </xf>
    <xf numFmtId="0" fontId="15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3" fillId="4" borderId="31" xfId="0" applyFont="1" applyFill="1" applyBorder="1" applyAlignment="1">
      <alignment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vertical="center"/>
    </xf>
    <xf numFmtId="0" fontId="1" fillId="0" borderId="32" xfId="0" applyFont="1" applyBorder="1"/>
    <xf numFmtId="0" fontId="2" fillId="9" borderId="20" xfId="0" applyFont="1" applyFill="1" applyBorder="1" applyAlignment="1"/>
    <xf numFmtId="0" fontId="2" fillId="9" borderId="30" xfId="0" applyFont="1" applyFill="1" applyBorder="1" applyAlignment="1">
      <alignment horizontal="center"/>
    </xf>
    <xf numFmtId="0" fontId="6" fillId="0" borderId="2" xfId="0" applyFont="1" applyBorder="1"/>
    <xf numFmtId="0" fontId="0" fillId="0" borderId="16" xfId="0" applyBorder="1"/>
    <xf numFmtId="4" fontId="0" fillId="0" borderId="25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4" fontId="0" fillId="0" borderId="0" xfId="0" applyNumberFormat="1" applyBorder="1"/>
    <xf numFmtId="0" fontId="3" fillId="5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4" fontId="3" fillId="5" borderId="11" xfId="0" applyNumberFormat="1" applyFont="1" applyFill="1" applyBorder="1" applyAlignment="1">
      <alignment horizontal="center"/>
    </xf>
    <xf numFmtId="4" fontId="3" fillId="6" borderId="10" xfId="0" applyNumberFormat="1" applyFont="1" applyFill="1" applyBorder="1" applyAlignment="1">
      <alignment horizontal="center"/>
    </xf>
    <xf numFmtId="2" fontId="3" fillId="7" borderId="10" xfId="0" applyNumberFormat="1" applyFont="1" applyFill="1" applyBorder="1" applyAlignment="1">
      <alignment horizontal="center"/>
    </xf>
    <xf numFmtId="4" fontId="3" fillId="8" borderId="10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0" fontId="10" fillId="0" borderId="0" xfId="0" applyFont="1" applyFill="1" applyBorder="1"/>
    <xf numFmtId="4" fontId="0" fillId="0" borderId="0" xfId="0" applyNumberFormat="1" applyFill="1" applyBorder="1"/>
    <xf numFmtId="4" fontId="6" fillId="0" borderId="0" xfId="0" applyNumberFormat="1" applyFont="1" applyFill="1" applyBorder="1"/>
    <xf numFmtId="44" fontId="6" fillId="0" borderId="0" xfId="0" applyNumberFormat="1" applyFont="1" applyFill="1" applyBorder="1"/>
    <xf numFmtId="0" fontId="12" fillId="0" borderId="0" xfId="0" applyFont="1" applyBorder="1"/>
    <xf numFmtId="2" fontId="12" fillId="0" borderId="0" xfId="0" applyNumberFormat="1" applyFont="1" applyFill="1" applyBorder="1"/>
    <xf numFmtId="44" fontId="12" fillId="0" borderId="0" xfId="0" applyNumberFormat="1" applyFont="1" applyFill="1" applyBorder="1"/>
    <xf numFmtId="4" fontId="0" fillId="0" borderId="0" xfId="0" applyNumberFormat="1" applyBorder="1" applyAlignment="1">
      <alignment horizontal="center"/>
    </xf>
    <xf numFmtId="0" fontId="1" fillId="3" borderId="9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7" borderId="9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1" fillId="7" borderId="1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9" borderId="9" xfId="0" applyFont="1" applyFill="1" applyBorder="1" applyAlignment="1">
      <alignment vertical="center"/>
    </xf>
    <xf numFmtId="0" fontId="1" fillId="9" borderId="12" xfId="0" applyFont="1" applyFill="1" applyBorder="1" applyAlignment="1">
      <alignment vertical="center"/>
    </xf>
    <xf numFmtId="0" fontId="1" fillId="9" borderId="24" xfId="0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00CC"/>
      <color rgb="FF00DA63"/>
      <color rgb="FF00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P176"/>
  <sheetViews>
    <sheetView tabSelected="1" view="pageLayout" topLeftCell="B1" zoomScaleNormal="100" workbookViewId="0">
      <selection activeCell="N1" sqref="N1"/>
    </sheetView>
  </sheetViews>
  <sheetFormatPr defaultRowHeight="15" x14ac:dyDescent="0.25"/>
  <cols>
    <col min="1" max="1" width="2.85546875" customWidth="1"/>
    <col min="2" max="2" width="5.7109375" customWidth="1"/>
    <col min="3" max="3" width="7.42578125" style="58" customWidth="1"/>
    <col min="4" max="4" width="17.42578125" customWidth="1"/>
    <col min="5" max="5" width="15.42578125" customWidth="1"/>
    <col min="6" max="6" width="19.28515625" customWidth="1"/>
    <col min="7" max="7" width="12.5703125" customWidth="1"/>
    <col min="8" max="9" width="12.140625" customWidth="1"/>
    <col min="10" max="10" width="17.28515625" customWidth="1"/>
    <col min="11" max="11" width="13" customWidth="1"/>
    <col min="13" max="13" width="13.42578125" customWidth="1"/>
    <col min="14" max="14" width="14.5703125" customWidth="1"/>
    <col min="15" max="15" width="6.85546875" customWidth="1"/>
    <col min="16" max="16" width="12.85546875" bestFit="1" customWidth="1"/>
  </cols>
  <sheetData>
    <row r="1" spans="2:15" x14ac:dyDescent="0.25">
      <c r="N1" t="s">
        <v>182</v>
      </c>
    </row>
    <row r="2" spans="2:15" x14ac:dyDescent="0.25">
      <c r="B2" t="s">
        <v>44</v>
      </c>
      <c r="C2" s="129"/>
      <c r="D2" s="108"/>
      <c r="E2" s="108"/>
    </row>
    <row r="3" spans="2:15" ht="15.75" thickBot="1" x14ac:dyDescent="0.3"/>
    <row r="4" spans="2:15" ht="39.950000000000003" customHeight="1" thickBot="1" x14ac:dyDescent="0.3">
      <c r="B4" s="121" t="s">
        <v>0</v>
      </c>
      <c r="C4" s="122" t="s">
        <v>31</v>
      </c>
      <c r="D4" s="123" t="s">
        <v>1</v>
      </c>
      <c r="E4" s="124" t="s">
        <v>14</v>
      </c>
      <c r="F4" s="123" t="s">
        <v>3</v>
      </c>
      <c r="G4" s="123" t="s">
        <v>4</v>
      </c>
      <c r="H4" s="123" t="s">
        <v>5</v>
      </c>
      <c r="I4" s="125" t="s">
        <v>2</v>
      </c>
      <c r="J4" s="120" t="s">
        <v>27</v>
      </c>
      <c r="K4" s="120" t="s">
        <v>21</v>
      </c>
      <c r="L4" s="120" t="s">
        <v>25</v>
      </c>
      <c r="M4" s="120" t="s">
        <v>22</v>
      </c>
      <c r="N4" s="120" t="s">
        <v>26</v>
      </c>
      <c r="O4" s="120" t="s">
        <v>22</v>
      </c>
    </row>
    <row r="5" spans="2:15" ht="15.75" thickBot="1" x14ac:dyDescent="0.3">
      <c r="B5" s="9"/>
      <c r="C5" s="59"/>
      <c r="D5" s="50"/>
      <c r="E5" s="14"/>
      <c r="F5" s="14"/>
      <c r="G5" s="14"/>
      <c r="H5" s="59"/>
      <c r="I5" s="59"/>
      <c r="J5" s="59"/>
      <c r="K5" s="59"/>
      <c r="L5" s="59"/>
      <c r="M5" s="14"/>
      <c r="N5" s="14"/>
      <c r="O5" s="59"/>
    </row>
    <row r="6" spans="2:15" ht="15.75" thickBot="1" x14ac:dyDescent="0.3">
      <c r="B6" s="85" t="s">
        <v>17</v>
      </c>
      <c r="C6" s="130"/>
      <c r="D6" s="86"/>
      <c r="E6" s="87"/>
      <c r="F6" s="10"/>
      <c r="G6" s="11"/>
      <c r="H6" s="59"/>
      <c r="I6" s="29"/>
      <c r="J6" s="11"/>
      <c r="K6" s="15"/>
      <c r="L6" s="10"/>
      <c r="M6" s="10"/>
      <c r="N6" s="11"/>
      <c r="O6" s="11"/>
    </row>
    <row r="7" spans="2:15" ht="19.5" thickBot="1" x14ac:dyDescent="0.3">
      <c r="B7" s="57"/>
      <c r="C7" s="54"/>
      <c r="D7" s="54"/>
      <c r="E7" s="37"/>
      <c r="F7" s="38"/>
      <c r="G7" s="38"/>
      <c r="H7" s="38"/>
      <c r="I7" s="38"/>
      <c r="J7" s="38"/>
      <c r="K7" s="38"/>
      <c r="L7" s="38"/>
      <c r="M7" s="38"/>
      <c r="N7" s="38"/>
      <c r="O7" s="27"/>
    </row>
    <row r="8" spans="2:15" x14ac:dyDescent="0.25">
      <c r="B8" s="2"/>
      <c r="C8" s="131"/>
      <c r="D8" s="51"/>
      <c r="E8" s="28" t="s">
        <v>45</v>
      </c>
      <c r="F8" s="6" t="s">
        <v>46</v>
      </c>
      <c r="G8" s="18" t="s">
        <v>47</v>
      </c>
      <c r="H8" s="89">
        <v>18.79</v>
      </c>
      <c r="I8" s="34" t="s">
        <v>15</v>
      </c>
      <c r="J8" s="12"/>
      <c r="K8" s="26"/>
      <c r="L8" s="12"/>
      <c r="M8" s="25"/>
      <c r="N8" s="26">
        <v>4</v>
      </c>
      <c r="O8" s="26">
        <v>0.12</v>
      </c>
    </row>
    <row r="9" spans="2:15" x14ac:dyDescent="0.25">
      <c r="B9" s="3"/>
      <c r="C9" s="131"/>
      <c r="D9" s="51"/>
      <c r="E9" s="28" t="s">
        <v>49</v>
      </c>
      <c r="F9" s="6" t="s">
        <v>50</v>
      </c>
      <c r="G9" s="17" t="s">
        <v>47</v>
      </c>
      <c r="H9" s="84">
        <v>14.09</v>
      </c>
      <c r="I9" s="34" t="s">
        <v>15</v>
      </c>
      <c r="J9" s="12" t="s">
        <v>108</v>
      </c>
      <c r="K9" s="26">
        <v>17.25</v>
      </c>
      <c r="L9" s="12"/>
      <c r="M9" s="26"/>
      <c r="N9" s="26">
        <v>2</v>
      </c>
      <c r="O9" s="26">
        <v>0.14000000000000001</v>
      </c>
    </row>
    <row r="10" spans="2:15" ht="15.75" x14ac:dyDescent="0.25">
      <c r="B10" s="3"/>
      <c r="C10" s="132"/>
      <c r="D10" s="51"/>
      <c r="E10" s="32" t="s">
        <v>52</v>
      </c>
      <c r="F10" s="1" t="s">
        <v>53</v>
      </c>
      <c r="G10" s="17" t="s">
        <v>47</v>
      </c>
      <c r="H10" s="84">
        <v>20.96</v>
      </c>
      <c r="I10" s="36" t="s">
        <v>15</v>
      </c>
      <c r="J10" s="12"/>
      <c r="K10" s="26"/>
      <c r="L10" s="12"/>
      <c r="M10" s="26"/>
      <c r="N10" s="164">
        <v>5</v>
      </c>
      <c r="O10" s="12">
        <v>0.15</v>
      </c>
    </row>
    <row r="11" spans="2:15" x14ac:dyDescent="0.25">
      <c r="B11" s="3"/>
      <c r="C11" s="131"/>
      <c r="D11" s="51"/>
      <c r="E11" s="28" t="s">
        <v>54</v>
      </c>
      <c r="F11" s="1" t="s">
        <v>55</v>
      </c>
      <c r="G11" s="18" t="s">
        <v>56</v>
      </c>
      <c r="H11" s="84">
        <v>45.42</v>
      </c>
      <c r="I11" s="34" t="s">
        <v>15</v>
      </c>
      <c r="J11" s="12" t="s">
        <v>51</v>
      </c>
      <c r="K11" s="26">
        <v>16.079999999999998</v>
      </c>
      <c r="L11" s="12">
        <v>5</v>
      </c>
      <c r="M11" s="26">
        <v>1.8</v>
      </c>
      <c r="N11" s="184"/>
      <c r="O11" s="26"/>
    </row>
    <row r="12" spans="2:15" ht="15.75" x14ac:dyDescent="0.25">
      <c r="B12" s="3"/>
      <c r="C12" s="131"/>
      <c r="D12" s="51"/>
      <c r="E12" s="28" t="s">
        <v>58</v>
      </c>
      <c r="F12" s="1" t="s">
        <v>55</v>
      </c>
      <c r="G12" s="18" t="s">
        <v>56</v>
      </c>
      <c r="H12" s="84">
        <v>27.97</v>
      </c>
      <c r="I12" s="36" t="s">
        <v>15</v>
      </c>
      <c r="J12" s="12" t="s">
        <v>51</v>
      </c>
      <c r="K12" s="26">
        <v>10.72</v>
      </c>
      <c r="L12" s="12">
        <v>4</v>
      </c>
      <c r="M12" s="26">
        <v>1.44</v>
      </c>
      <c r="N12" s="12" t="s">
        <v>63</v>
      </c>
      <c r="O12" s="12"/>
    </row>
    <row r="13" spans="2:15" x14ac:dyDescent="0.25">
      <c r="B13" s="3"/>
      <c r="C13" s="131"/>
      <c r="D13" s="51"/>
      <c r="E13" s="28" t="s">
        <v>62</v>
      </c>
      <c r="F13" s="1" t="s">
        <v>53</v>
      </c>
      <c r="G13" s="18" t="s">
        <v>47</v>
      </c>
      <c r="H13" s="84">
        <v>7.6</v>
      </c>
      <c r="I13" s="34" t="s">
        <v>15</v>
      </c>
      <c r="J13" s="12" t="s">
        <v>63</v>
      </c>
      <c r="K13" s="26" t="s">
        <v>63</v>
      </c>
      <c r="L13" s="12" t="s">
        <v>63</v>
      </c>
      <c r="M13" s="26" t="s">
        <v>63</v>
      </c>
      <c r="N13" s="26">
        <v>3</v>
      </c>
      <c r="O13" s="26">
        <v>0.09</v>
      </c>
    </row>
    <row r="14" spans="2:15" ht="15.75" x14ac:dyDescent="0.25">
      <c r="B14" s="3"/>
      <c r="C14" s="131"/>
      <c r="D14" s="51"/>
      <c r="E14" s="28" t="s">
        <v>64</v>
      </c>
      <c r="F14" s="1" t="s">
        <v>65</v>
      </c>
      <c r="G14" s="18" t="s">
        <v>47</v>
      </c>
      <c r="H14" s="84">
        <v>1.49</v>
      </c>
      <c r="I14" s="36" t="s">
        <v>15</v>
      </c>
      <c r="J14" s="12"/>
      <c r="K14" s="26"/>
      <c r="L14" s="12"/>
      <c r="M14" s="26"/>
      <c r="N14" s="26">
        <v>1</v>
      </c>
      <c r="O14" s="26">
        <v>7.0000000000000007E-2</v>
      </c>
    </row>
    <row r="15" spans="2:15" x14ac:dyDescent="0.25">
      <c r="B15" s="3"/>
      <c r="C15" s="131"/>
      <c r="D15" s="51"/>
      <c r="E15" s="28" t="s">
        <v>66</v>
      </c>
      <c r="F15" s="1" t="s">
        <v>67</v>
      </c>
      <c r="G15" s="18" t="s">
        <v>47</v>
      </c>
      <c r="H15" s="84">
        <v>1.02</v>
      </c>
      <c r="I15" s="34" t="s">
        <v>15</v>
      </c>
      <c r="J15" s="12"/>
      <c r="K15" s="26"/>
      <c r="L15" s="12"/>
      <c r="M15" s="26"/>
      <c r="N15" s="26"/>
      <c r="O15" s="26"/>
    </row>
    <row r="16" spans="2:15" ht="15.75" x14ac:dyDescent="0.25">
      <c r="B16" s="3"/>
      <c r="C16" s="131"/>
      <c r="D16" s="51"/>
      <c r="E16" s="28" t="s">
        <v>68</v>
      </c>
      <c r="F16" s="1" t="s">
        <v>69</v>
      </c>
      <c r="G16" s="18" t="s">
        <v>47</v>
      </c>
      <c r="H16" s="84">
        <v>1.1499999999999999</v>
      </c>
      <c r="I16" s="36" t="s">
        <v>15</v>
      </c>
      <c r="J16" s="12"/>
      <c r="K16" s="26"/>
      <c r="L16" s="12"/>
      <c r="M16" s="26"/>
      <c r="N16" s="26">
        <v>1</v>
      </c>
      <c r="O16" s="26">
        <v>7.0000000000000007E-2</v>
      </c>
    </row>
    <row r="17" spans="2:15" x14ac:dyDescent="0.25">
      <c r="B17" s="3"/>
      <c r="C17" s="131"/>
      <c r="D17" s="51"/>
      <c r="E17" s="28" t="s">
        <v>70</v>
      </c>
      <c r="F17" s="1" t="s">
        <v>71</v>
      </c>
      <c r="G17" s="18" t="s">
        <v>47</v>
      </c>
      <c r="H17" s="84">
        <v>1.3</v>
      </c>
      <c r="I17" s="34" t="s">
        <v>15</v>
      </c>
      <c r="J17" s="12"/>
      <c r="K17" s="26"/>
      <c r="L17" s="12"/>
      <c r="M17" s="26"/>
      <c r="N17" s="26"/>
      <c r="O17" s="26"/>
    </row>
    <row r="18" spans="2:15" ht="15.75" x14ac:dyDescent="0.25">
      <c r="B18" s="3"/>
      <c r="C18" s="131"/>
      <c r="D18" s="51"/>
      <c r="E18" s="28" t="s">
        <v>72</v>
      </c>
      <c r="F18" s="1" t="s">
        <v>73</v>
      </c>
      <c r="G18" s="18" t="s">
        <v>47</v>
      </c>
      <c r="H18" s="84">
        <v>1.58</v>
      </c>
      <c r="I18" s="36" t="s">
        <v>15</v>
      </c>
      <c r="J18" s="12"/>
      <c r="K18" s="26"/>
      <c r="L18" s="12"/>
      <c r="M18" s="26"/>
      <c r="N18" s="26">
        <v>1</v>
      </c>
      <c r="O18" s="26">
        <v>7.0000000000000007E-2</v>
      </c>
    </row>
    <row r="19" spans="2:15" ht="15.75" x14ac:dyDescent="0.25">
      <c r="B19" s="3"/>
      <c r="C19" s="131"/>
      <c r="D19" s="52"/>
      <c r="E19" s="32" t="s">
        <v>74</v>
      </c>
      <c r="F19" s="1" t="s">
        <v>75</v>
      </c>
      <c r="G19" s="17" t="s">
        <v>47</v>
      </c>
      <c r="H19" s="84">
        <v>2.33</v>
      </c>
      <c r="I19" s="128" t="s">
        <v>15</v>
      </c>
      <c r="J19" s="12" t="s">
        <v>51</v>
      </c>
      <c r="K19" s="26">
        <v>0.54</v>
      </c>
      <c r="L19" s="12"/>
      <c r="M19" s="26"/>
      <c r="N19" s="26">
        <v>1</v>
      </c>
      <c r="O19" s="26">
        <v>7.0000000000000007E-2</v>
      </c>
    </row>
    <row r="20" spans="2:15" x14ac:dyDescent="0.25">
      <c r="B20" s="146"/>
      <c r="C20" s="131"/>
      <c r="D20" s="147"/>
      <c r="E20" s="148" t="s">
        <v>76</v>
      </c>
      <c r="F20" s="149" t="s">
        <v>77</v>
      </c>
      <c r="G20" s="142" t="s">
        <v>47</v>
      </c>
      <c r="H20" s="143">
        <v>1.75</v>
      </c>
      <c r="I20" s="34" t="s">
        <v>15</v>
      </c>
      <c r="J20" s="144" t="s">
        <v>51</v>
      </c>
      <c r="K20" s="145">
        <v>0.54</v>
      </c>
      <c r="L20" s="144"/>
      <c r="M20" s="145"/>
      <c r="N20" s="145">
        <v>1</v>
      </c>
      <c r="O20" s="26">
        <v>7.0000000000000007E-2</v>
      </c>
    </row>
    <row r="21" spans="2:15" x14ac:dyDescent="0.25">
      <c r="B21" s="146"/>
      <c r="C21" s="131"/>
      <c r="D21" s="139"/>
      <c r="E21" s="140" t="s">
        <v>78</v>
      </c>
      <c r="F21" s="141" t="s">
        <v>55</v>
      </c>
      <c r="G21" s="142" t="s">
        <v>56</v>
      </c>
      <c r="H21" s="143">
        <v>26.6</v>
      </c>
      <c r="I21" s="34" t="s">
        <v>15</v>
      </c>
      <c r="J21" s="144" t="s">
        <v>51</v>
      </c>
      <c r="K21" s="145">
        <v>10.72</v>
      </c>
      <c r="L21" s="144">
        <v>4</v>
      </c>
      <c r="M21" s="145">
        <v>1.44</v>
      </c>
      <c r="N21" s="145"/>
      <c r="O21" s="26"/>
    </row>
    <row r="22" spans="2:15" x14ac:dyDescent="0.25">
      <c r="B22" s="3"/>
      <c r="C22" s="131"/>
      <c r="D22" s="51"/>
      <c r="E22" s="28" t="s">
        <v>79</v>
      </c>
      <c r="F22" s="1" t="s">
        <v>80</v>
      </c>
      <c r="G22" s="18" t="s">
        <v>56</v>
      </c>
      <c r="H22" s="84">
        <v>9.07</v>
      </c>
      <c r="I22" s="34" t="s">
        <v>15</v>
      </c>
      <c r="J22" s="12" t="s">
        <v>51</v>
      </c>
      <c r="K22" s="26">
        <v>1.08</v>
      </c>
      <c r="L22" s="12">
        <v>1</v>
      </c>
      <c r="M22" s="26">
        <v>0.45</v>
      </c>
      <c r="N22" s="26"/>
      <c r="O22" s="26"/>
    </row>
    <row r="23" spans="2:15" ht="15.75" x14ac:dyDescent="0.25">
      <c r="B23" s="3"/>
      <c r="C23" s="131"/>
      <c r="D23" s="51"/>
      <c r="E23" s="28" t="s">
        <v>81</v>
      </c>
      <c r="F23" s="1" t="s">
        <v>82</v>
      </c>
      <c r="G23" s="18" t="s">
        <v>56</v>
      </c>
      <c r="H23" s="84">
        <v>7.25</v>
      </c>
      <c r="I23" s="36" t="s">
        <v>15</v>
      </c>
      <c r="J23" s="12"/>
      <c r="K23" s="26"/>
      <c r="L23" s="12">
        <v>1</v>
      </c>
      <c r="M23" s="26">
        <v>0.45</v>
      </c>
      <c r="N23" s="26"/>
      <c r="O23" s="26"/>
    </row>
    <row r="24" spans="2:15" x14ac:dyDescent="0.25">
      <c r="B24" s="3"/>
      <c r="C24" s="131"/>
      <c r="D24" s="51"/>
      <c r="E24" s="32" t="s">
        <v>83</v>
      </c>
      <c r="F24" s="1" t="s">
        <v>75</v>
      </c>
      <c r="G24" s="17" t="s">
        <v>47</v>
      </c>
      <c r="H24" s="84">
        <v>4.13</v>
      </c>
      <c r="I24" s="34" t="s">
        <v>15</v>
      </c>
      <c r="J24" s="12"/>
      <c r="K24" s="26"/>
      <c r="L24" s="12"/>
      <c r="M24" s="26"/>
      <c r="N24" s="26">
        <v>2</v>
      </c>
      <c r="O24" s="26">
        <v>0.14000000000000001</v>
      </c>
    </row>
    <row r="25" spans="2:15" x14ac:dyDescent="0.25">
      <c r="B25" s="3"/>
      <c r="C25" s="131"/>
      <c r="D25" s="51"/>
      <c r="E25" s="28" t="s">
        <v>84</v>
      </c>
      <c r="F25" s="1" t="s">
        <v>77</v>
      </c>
      <c r="G25" s="18" t="s">
        <v>47</v>
      </c>
      <c r="H25" s="84">
        <v>2.13</v>
      </c>
      <c r="I25" s="34" t="s">
        <v>15</v>
      </c>
      <c r="J25" s="12" t="s">
        <v>51</v>
      </c>
      <c r="K25" s="26">
        <v>0.54</v>
      </c>
      <c r="L25" s="12"/>
      <c r="M25" s="26"/>
      <c r="N25" s="26">
        <v>1</v>
      </c>
      <c r="O25" s="26">
        <v>7.0000000000000007E-2</v>
      </c>
    </row>
    <row r="26" spans="2:15" ht="15.75" x14ac:dyDescent="0.25">
      <c r="B26" s="3"/>
      <c r="C26" s="131"/>
      <c r="D26" s="51"/>
      <c r="E26" s="28" t="s">
        <v>85</v>
      </c>
      <c r="F26" s="1" t="s">
        <v>73</v>
      </c>
      <c r="G26" s="18" t="s">
        <v>47</v>
      </c>
      <c r="H26" s="84">
        <v>4.53</v>
      </c>
      <c r="I26" s="36" t="s">
        <v>15</v>
      </c>
      <c r="J26" s="12"/>
      <c r="K26" s="26"/>
      <c r="L26" s="12"/>
      <c r="M26" s="26"/>
      <c r="N26" s="26">
        <v>2</v>
      </c>
      <c r="O26" s="26">
        <v>0.14000000000000001</v>
      </c>
    </row>
    <row r="27" spans="2:15" x14ac:dyDescent="0.25">
      <c r="B27" s="3"/>
      <c r="C27" s="131"/>
      <c r="D27" s="51"/>
      <c r="E27" s="28" t="s">
        <v>86</v>
      </c>
      <c r="F27" s="1" t="s">
        <v>71</v>
      </c>
      <c r="G27" s="18" t="s">
        <v>47</v>
      </c>
      <c r="H27" s="84">
        <v>1.67</v>
      </c>
      <c r="I27" s="34" t="s">
        <v>15</v>
      </c>
      <c r="J27" s="12"/>
      <c r="K27" s="26"/>
      <c r="L27" s="12"/>
      <c r="M27" s="25"/>
      <c r="N27" s="26">
        <v>1</v>
      </c>
      <c r="O27" s="26">
        <v>7.0000000000000007E-2</v>
      </c>
    </row>
    <row r="28" spans="2:15" x14ac:dyDescent="0.25">
      <c r="B28" s="5"/>
      <c r="C28" s="131"/>
      <c r="D28" s="51"/>
      <c r="E28" s="32" t="s">
        <v>87</v>
      </c>
      <c r="F28" s="1" t="s">
        <v>69</v>
      </c>
      <c r="G28" s="1" t="s">
        <v>47</v>
      </c>
      <c r="H28" s="107">
        <v>1.49</v>
      </c>
      <c r="I28" s="34" t="s">
        <v>15</v>
      </c>
      <c r="J28" s="12" t="s">
        <v>51</v>
      </c>
      <c r="K28" s="26">
        <v>0.54</v>
      </c>
      <c r="L28" s="12"/>
      <c r="M28" s="26"/>
      <c r="N28" s="26">
        <v>1</v>
      </c>
      <c r="O28" s="26">
        <v>7.0000000000000007E-2</v>
      </c>
    </row>
    <row r="29" spans="2:15" x14ac:dyDescent="0.25">
      <c r="B29" s="5"/>
      <c r="C29" s="131"/>
      <c r="D29" s="51"/>
      <c r="E29" s="28" t="s">
        <v>88</v>
      </c>
      <c r="F29" s="1" t="s">
        <v>89</v>
      </c>
      <c r="G29" s="18" t="s">
        <v>47</v>
      </c>
      <c r="H29" s="84">
        <v>3.35</v>
      </c>
      <c r="I29" s="34" t="s">
        <v>15</v>
      </c>
      <c r="J29" s="12"/>
      <c r="K29" s="26"/>
      <c r="L29" s="12"/>
      <c r="M29" s="26"/>
      <c r="N29" s="26">
        <v>1</v>
      </c>
      <c r="O29" s="26">
        <v>7.0000000000000007E-2</v>
      </c>
    </row>
    <row r="30" spans="2:15" x14ac:dyDescent="0.25">
      <c r="B30" s="5"/>
      <c r="C30" s="131"/>
      <c r="D30" s="51"/>
      <c r="E30" s="28" t="s">
        <v>90</v>
      </c>
      <c r="F30" s="1" t="s">
        <v>91</v>
      </c>
      <c r="G30" s="18" t="s">
        <v>47</v>
      </c>
      <c r="H30" s="84">
        <v>1.9</v>
      </c>
      <c r="I30" s="34" t="s">
        <v>15</v>
      </c>
      <c r="J30" s="12"/>
      <c r="K30" s="26"/>
      <c r="L30" s="12"/>
      <c r="M30" s="26"/>
      <c r="N30" s="26">
        <v>1</v>
      </c>
      <c r="O30" s="26">
        <v>0.03</v>
      </c>
    </row>
    <row r="31" spans="2:15" x14ac:dyDescent="0.25">
      <c r="B31" s="5"/>
      <c r="C31" s="131"/>
      <c r="D31" s="51"/>
      <c r="E31" s="32" t="s">
        <v>95</v>
      </c>
      <c r="F31" s="6" t="s">
        <v>96</v>
      </c>
      <c r="G31" s="17" t="s">
        <v>47</v>
      </c>
      <c r="H31" s="84">
        <v>34.22</v>
      </c>
      <c r="I31" s="34" t="s">
        <v>15</v>
      </c>
      <c r="J31" s="12" t="s">
        <v>48</v>
      </c>
      <c r="K31" s="26">
        <v>10.16</v>
      </c>
      <c r="L31" s="12"/>
      <c r="M31" s="26"/>
      <c r="N31" s="26">
        <v>9</v>
      </c>
      <c r="O31" s="26">
        <v>0.27</v>
      </c>
    </row>
    <row r="32" spans="2:15" x14ac:dyDescent="0.25">
      <c r="B32" s="5"/>
      <c r="C32" s="131"/>
      <c r="D32" s="51"/>
      <c r="E32" s="32" t="s">
        <v>97</v>
      </c>
      <c r="F32" s="1" t="s">
        <v>98</v>
      </c>
      <c r="G32" s="17" t="s">
        <v>56</v>
      </c>
      <c r="H32" s="84">
        <v>16.239999999999998</v>
      </c>
      <c r="I32" s="34" t="s">
        <v>15</v>
      </c>
      <c r="J32" s="12" t="s">
        <v>48</v>
      </c>
      <c r="K32" s="168">
        <v>30.48</v>
      </c>
      <c r="L32" s="12">
        <v>4</v>
      </c>
      <c r="M32" s="26">
        <v>1.44</v>
      </c>
      <c r="N32" s="26">
        <v>5</v>
      </c>
      <c r="O32" s="26">
        <v>0.15</v>
      </c>
    </row>
    <row r="33" spans="2:15" x14ac:dyDescent="0.25">
      <c r="B33" s="5"/>
      <c r="C33" s="131"/>
      <c r="D33" s="51"/>
      <c r="E33" s="32" t="s">
        <v>101</v>
      </c>
      <c r="F33" s="1" t="s">
        <v>102</v>
      </c>
      <c r="G33" s="17" t="s">
        <v>56</v>
      </c>
      <c r="H33" s="84">
        <v>9.11</v>
      </c>
      <c r="I33" s="34" t="s">
        <v>15</v>
      </c>
      <c r="J33" s="12" t="s">
        <v>48</v>
      </c>
      <c r="K33" s="26">
        <v>10.16</v>
      </c>
      <c r="L33" s="12"/>
      <c r="M33" s="26"/>
      <c r="N33" s="26"/>
      <c r="O33" s="26"/>
    </row>
    <row r="34" spans="2:15" x14ac:dyDescent="0.25">
      <c r="B34" s="5"/>
      <c r="C34" s="131"/>
      <c r="D34" s="51"/>
      <c r="E34" s="32" t="s">
        <v>103</v>
      </c>
      <c r="F34" s="1" t="s">
        <v>104</v>
      </c>
      <c r="G34" s="17" t="s">
        <v>47</v>
      </c>
      <c r="H34" s="84">
        <v>3.31</v>
      </c>
      <c r="I34" s="34" t="s">
        <v>15</v>
      </c>
      <c r="J34" s="12"/>
      <c r="K34" s="26"/>
      <c r="L34" s="12">
        <v>1</v>
      </c>
      <c r="M34" s="26">
        <v>0.36</v>
      </c>
      <c r="N34" s="26"/>
      <c r="O34" s="26"/>
    </row>
    <row r="35" spans="2:15" x14ac:dyDescent="0.25">
      <c r="B35" s="5"/>
      <c r="C35" s="131"/>
      <c r="D35" s="51"/>
      <c r="E35" s="28" t="s">
        <v>105</v>
      </c>
      <c r="F35" s="6" t="s">
        <v>55</v>
      </c>
      <c r="G35" s="18" t="s">
        <v>56</v>
      </c>
      <c r="H35" s="84">
        <v>16.73</v>
      </c>
      <c r="I35" s="34" t="s">
        <v>15</v>
      </c>
      <c r="J35" s="12"/>
      <c r="K35" s="26"/>
      <c r="L35" s="12">
        <v>2</v>
      </c>
      <c r="M35" s="26">
        <v>0.72</v>
      </c>
      <c r="N35" s="26"/>
      <c r="O35" s="26"/>
    </row>
    <row r="36" spans="2:15" x14ac:dyDescent="0.25">
      <c r="B36" s="5"/>
      <c r="C36" s="131"/>
      <c r="D36" s="51"/>
      <c r="E36" s="28" t="s">
        <v>106</v>
      </c>
      <c r="F36" s="6" t="s">
        <v>53</v>
      </c>
      <c r="G36" s="18" t="s">
        <v>47</v>
      </c>
      <c r="H36" s="84">
        <v>6.4</v>
      </c>
      <c r="I36" s="34" t="s">
        <v>15</v>
      </c>
      <c r="J36" s="12"/>
      <c r="K36" s="26"/>
      <c r="L36" s="12"/>
      <c r="M36" s="26"/>
      <c r="N36" s="26">
        <v>2</v>
      </c>
      <c r="O36" s="26">
        <v>0.06</v>
      </c>
    </row>
    <row r="37" spans="2:15" x14ac:dyDescent="0.25">
      <c r="B37" s="5"/>
      <c r="C37" s="131"/>
      <c r="D37" s="51"/>
      <c r="E37" s="28" t="s">
        <v>107</v>
      </c>
      <c r="F37" s="6" t="s">
        <v>50</v>
      </c>
      <c r="G37" s="18" t="s">
        <v>47</v>
      </c>
      <c r="H37" s="84">
        <v>13.18</v>
      </c>
      <c r="I37" s="34" t="s">
        <v>15</v>
      </c>
      <c r="J37" s="12" t="s">
        <v>63</v>
      </c>
      <c r="K37" s="26"/>
      <c r="L37" s="12"/>
      <c r="M37" s="26"/>
      <c r="N37" s="26">
        <v>2</v>
      </c>
      <c r="O37" s="26">
        <v>0.14000000000000001</v>
      </c>
    </row>
    <row r="38" spans="2:15" x14ac:dyDescent="0.25">
      <c r="B38" s="5"/>
      <c r="C38" s="131"/>
      <c r="D38" s="51"/>
      <c r="E38" s="28" t="s">
        <v>109</v>
      </c>
      <c r="F38" s="6" t="s">
        <v>110</v>
      </c>
      <c r="G38" s="18" t="s">
        <v>47</v>
      </c>
      <c r="H38" s="84">
        <v>1.75</v>
      </c>
      <c r="I38" s="34" t="s">
        <v>15</v>
      </c>
      <c r="J38" s="12"/>
      <c r="K38" s="26"/>
      <c r="L38" s="12"/>
      <c r="M38" s="26"/>
      <c r="N38" s="26">
        <v>1</v>
      </c>
      <c r="O38" s="26">
        <v>7.0000000000000007E-2</v>
      </c>
    </row>
    <row r="39" spans="2:15" x14ac:dyDescent="0.25">
      <c r="B39" s="5"/>
      <c r="C39" s="131"/>
      <c r="D39" s="51"/>
      <c r="E39" s="28" t="s">
        <v>111</v>
      </c>
      <c r="F39" s="6" t="s">
        <v>112</v>
      </c>
      <c r="G39" s="18" t="s">
        <v>47</v>
      </c>
      <c r="H39" s="84">
        <v>5.48</v>
      </c>
      <c r="I39" s="34" t="s">
        <v>15</v>
      </c>
      <c r="J39" s="12"/>
      <c r="K39" s="26"/>
      <c r="L39" s="12" t="s">
        <v>63</v>
      </c>
      <c r="M39" s="26"/>
      <c r="N39" s="26">
        <v>2</v>
      </c>
      <c r="O39" s="26">
        <v>0.14000000000000001</v>
      </c>
    </row>
    <row r="40" spans="2:15" x14ac:dyDescent="0.25">
      <c r="B40" s="5"/>
      <c r="C40" s="131"/>
      <c r="D40" s="51"/>
      <c r="E40" s="28" t="s">
        <v>113</v>
      </c>
      <c r="F40" s="6" t="s">
        <v>69</v>
      </c>
      <c r="G40" s="18" t="s">
        <v>47</v>
      </c>
      <c r="H40" s="84">
        <v>1.44</v>
      </c>
      <c r="I40" s="34" t="s">
        <v>15</v>
      </c>
      <c r="J40" s="12"/>
      <c r="K40" s="26"/>
      <c r="L40" s="12"/>
      <c r="M40" s="26"/>
      <c r="N40" s="26">
        <v>1</v>
      </c>
      <c r="O40" s="26">
        <v>7.0000000000000007E-2</v>
      </c>
    </row>
    <row r="41" spans="2:15" x14ac:dyDescent="0.25">
      <c r="B41" s="5"/>
      <c r="C41" s="131"/>
      <c r="D41" s="51"/>
      <c r="E41" s="28" t="s">
        <v>114</v>
      </c>
      <c r="F41" s="6" t="s">
        <v>77</v>
      </c>
      <c r="G41" s="18" t="s">
        <v>47</v>
      </c>
      <c r="H41" s="84">
        <v>1.44</v>
      </c>
      <c r="I41" s="34" t="s">
        <v>15</v>
      </c>
      <c r="J41" s="12"/>
      <c r="K41" s="26"/>
      <c r="L41" s="12"/>
      <c r="M41" s="26"/>
      <c r="N41" s="26">
        <v>1</v>
      </c>
      <c r="O41" s="26">
        <v>7.0000000000000007E-2</v>
      </c>
    </row>
    <row r="42" spans="2:15" x14ac:dyDescent="0.25">
      <c r="B42" s="5"/>
      <c r="C42" s="131"/>
      <c r="D42" s="51"/>
      <c r="E42" s="28" t="s">
        <v>178</v>
      </c>
      <c r="F42" s="6" t="s">
        <v>67</v>
      </c>
      <c r="G42" s="18" t="s">
        <v>47</v>
      </c>
      <c r="H42" s="84">
        <v>3.3</v>
      </c>
      <c r="I42" s="34" t="s">
        <v>15</v>
      </c>
      <c r="J42" s="12"/>
      <c r="K42" s="26">
        <v>1.08</v>
      </c>
      <c r="L42" s="12"/>
      <c r="M42" s="26"/>
      <c r="N42" s="26">
        <v>1</v>
      </c>
      <c r="O42" s="26">
        <v>7.0000000000000007E-2</v>
      </c>
    </row>
    <row r="43" spans="2:15" x14ac:dyDescent="0.25">
      <c r="B43" s="5"/>
      <c r="C43" s="131"/>
      <c r="D43" s="51"/>
      <c r="E43" s="28" t="s">
        <v>115</v>
      </c>
      <c r="F43" s="6" t="s">
        <v>55</v>
      </c>
      <c r="G43" s="18" t="s">
        <v>56</v>
      </c>
      <c r="H43" s="84">
        <v>28.18</v>
      </c>
      <c r="I43" s="34" t="s">
        <v>15</v>
      </c>
      <c r="J43" s="12" t="s">
        <v>51</v>
      </c>
      <c r="K43" s="26">
        <v>10.72</v>
      </c>
      <c r="L43" s="12">
        <v>4</v>
      </c>
      <c r="M43" s="26">
        <v>1.44</v>
      </c>
      <c r="N43" s="26"/>
      <c r="O43" s="26"/>
    </row>
    <row r="44" spans="2:15" x14ac:dyDescent="0.25">
      <c r="B44" s="5"/>
      <c r="C44" s="131"/>
      <c r="D44" s="51"/>
      <c r="E44" s="28" t="s">
        <v>116</v>
      </c>
      <c r="F44" s="6" t="s">
        <v>55</v>
      </c>
      <c r="G44" s="18" t="s">
        <v>56</v>
      </c>
      <c r="H44" s="84">
        <v>26.91</v>
      </c>
      <c r="I44" s="34" t="s">
        <v>15</v>
      </c>
      <c r="J44" s="12" t="s">
        <v>51</v>
      </c>
      <c r="K44" s="26">
        <v>10.72</v>
      </c>
      <c r="L44" s="12">
        <v>4</v>
      </c>
      <c r="M44" s="26">
        <v>1.44</v>
      </c>
      <c r="N44" s="26"/>
      <c r="O44" s="26"/>
    </row>
    <row r="45" spans="2:15" x14ac:dyDescent="0.25">
      <c r="B45" s="5"/>
      <c r="C45" s="131"/>
      <c r="D45" s="51"/>
      <c r="E45" s="28" t="s">
        <v>118</v>
      </c>
      <c r="F45" s="6" t="s">
        <v>55</v>
      </c>
      <c r="G45" s="18" t="s">
        <v>56</v>
      </c>
      <c r="H45" s="84">
        <v>29.2</v>
      </c>
      <c r="I45" s="34" t="s">
        <v>15</v>
      </c>
      <c r="J45" s="12" t="s">
        <v>51</v>
      </c>
      <c r="K45" s="26">
        <v>10.72</v>
      </c>
      <c r="L45" s="12">
        <v>4</v>
      </c>
      <c r="M45" s="26">
        <v>1.44</v>
      </c>
      <c r="N45" s="26"/>
      <c r="O45" s="26"/>
    </row>
    <row r="46" spans="2:15" x14ac:dyDescent="0.25">
      <c r="B46" s="5"/>
      <c r="C46" s="131"/>
      <c r="D46" s="51"/>
      <c r="E46" s="28" t="s">
        <v>119</v>
      </c>
      <c r="F46" s="6" t="s">
        <v>55</v>
      </c>
      <c r="G46" s="18" t="s">
        <v>56</v>
      </c>
      <c r="H46" s="84">
        <v>27.65</v>
      </c>
      <c r="I46" s="34" t="s">
        <v>15</v>
      </c>
      <c r="J46" s="12" t="s">
        <v>51</v>
      </c>
      <c r="K46" s="26">
        <v>10.72</v>
      </c>
      <c r="L46" s="12">
        <v>4</v>
      </c>
      <c r="M46" s="26">
        <v>1.44</v>
      </c>
      <c r="N46" s="26"/>
      <c r="O46" s="26"/>
    </row>
    <row r="47" spans="2:15" x14ac:dyDescent="0.25">
      <c r="B47" s="5"/>
      <c r="C47" s="131"/>
      <c r="D47" s="51"/>
      <c r="E47" s="28" t="s">
        <v>120</v>
      </c>
      <c r="F47" s="6" t="s">
        <v>55</v>
      </c>
      <c r="G47" s="18" t="s">
        <v>56</v>
      </c>
      <c r="H47" s="84">
        <v>15.85</v>
      </c>
      <c r="I47" s="34" t="s">
        <v>15</v>
      </c>
      <c r="J47" s="12" t="s">
        <v>51</v>
      </c>
      <c r="K47" s="26">
        <v>5.36</v>
      </c>
      <c r="L47" s="12">
        <v>2</v>
      </c>
      <c r="M47" s="26">
        <v>0.72</v>
      </c>
      <c r="N47" s="26"/>
      <c r="O47" s="26"/>
    </row>
    <row r="48" spans="2:15" x14ac:dyDescent="0.25">
      <c r="B48" s="5"/>
      <c r="C48" s="131"/>
      <c r="D48" s="51"/>
      <c r="E48" s="28" t="s">
        <v>121</v>
      </c>
      <c r="F48" s="6" t="s">
        <v>80</v>
      </c>
      <c r="G48" s="18" t="s">
        <v>56</v>
      </c>
      <c r="H48" s="84">
        <v>15</v>
      </c>
      <c r="I48" s="34" t="s">
        <v>15</v>
      </c>
      <c r="J48" s="12" t="s">
        <v>51</v>
      </c>
      <c r="K48" s="26">
        <v>5.36</v>
      </c>
      <c r="L48" s="12">
        <v>2</v>
      </c>
      <c r="M48" s="26">
        <v>0.72</v>
      </c>
      <c r="N48" s="26"/>
      <c r="O48" s="26"/>
    </row>
    <row r="49" spans="2:15" x14ac:dyDescent="0.25">
      <c r="B49" s="5"/>
      <c r="C49" s="131"/>
      <c r="D49" s="51"/>
      <c r="E49" s="28" t="s">
        <v>122</v>
      </c>
      <c r="F49" s="6" t="s">
        <v>53</v>
      </c>
      <c r="G49" s="18" t="s">
        <v>47</v>
      </c>
      <c r="H49" s="84">
        <v>26.49</v>
      </c>
      <c r="I49" s="34" t="s">
        <v>15</v>
      </c>
      <c r="J49" s="12"/>
      <c r="K49" s="26"/>
      <c r="L49" s="12"/>
      <c r="M49" s="26"/>
      <c r="N49" s="26">
        <v>5</v>
      </c>
      <c r="O49" s="26">
        <v>0.15</v>
      </c>
    </row>
    <row r="50" spans="2:15" x14ac:dyDescent="0.25">
      <c r="B50" s="5"/>
      <c r="C50" s="131"/>
      <c r="D50" s="51"/>
      <c r="E50" s="28" t="s">
        <v>123</v>
      </c>
      <c r="F50" s="6" t="s">
        <v>55</v>
      </c>
      <c r="G50" s="18" t="s">
        <v>56</v>
      </c>
      <c r="H50" s="84">
        <v>30</v>
      </c>
      <c r="I50" s="34" t="s">
        <v>15</v>
      </c>
      <c r="J50" s="12" t="s">
        <v>51</v>
      </c>
      <c r="K50" s="26">
        <v>10.72</v>
      </c>
      <c r="L50" s="12">
        <v>4</v>
      </c>
      <c r="M50" s="26">
        <v>1.44</v>
      </c>
      <c r="N50" s="26"/>
      <c r="O50" s="26"/>
    </row>
    <row r="51" spans="2:15" x14ac:dyDescent="0.25">
      <c r="B51" s="5"/>
      <c r="C51" s="131"/>
      <c r="D51" s="51"/>
      <c r="E51" s="28" t="s">
        <v>124</v>
      </c>
      <c r="F51" s="6" t="s">
        <v>55</v>
      </c>
      <c r="G51" s="18" t="s">
        <v>56</v>
      </c>
      <c r="H51" s="84">
        <v>27.23</v>
      </c>
      <c r="I51" s="34" t="s">
        <v>15</v>
      </c>
      <c r="J51" s="12" t="s">
        <v>51</v>
      </c>
      <c r="K51" s="26">
        <v>10.72</v>
      </c>
      <c r="L51" s="12">
        <v>4</v>
      </c>
      <c r="M51" s="26">
        <v>1.44</v>
      </c>
      <c r="N51" s="26"/>
      <c r="O51" s="26"/>
    </row>
    <row r="52" spans="2:15" x14ac:dyDescent="0.25">
      <c r="B52" s="5"/>
      <c r="C52" s="131"/>
      <c r="D52" s="51"/>
      <c r="E52" s="28" t="s">
        <v>125</v>
      </c>
      <c r="F52" s="6" t="s">
        <v>55</v>
      </c>
      <c r="G52" s="18" t="s">
        <v>56</v>
      </c>
      <c r="H52" s="84">
        <v>29.03</v>
      </c>
      <c r="I52" s="34" t="s">
        <v>15</v>
      </c>
      <c r="J52" s="12" t="s">
        <v>51</v>
      </c>
      <c r="K52" s="26">
        <v>10.72</v>
      </c>
      <c r="L52" s="12">
        <v>4</v>
      </c>
      <c r="M52" s="26">
        <v>1.44</v>
      </c>
      <c r="N52" s="26"/>
      <c r="O52" s="26"/>
    </row>
    <row r="53" spans="2:15" x14ac:dyDescent="0.25">
      <c r="B53" s="5"/>
      <c r="C53" s="131"/>
      <c r="D53" s="51"/>
      <c r="E53" s="28" t="s">
        <v>126</v>
      </c>
      <c r="F53" s="6" t="s">
        <v>55</v>
      </c>
      <c r="G53" s="18" t="s">
        <v>56</v>
      </c>
      <c r="H53" s="84">
        <v>15.74</v>
      </c>
      <c r="I53" s="34" t="s">
        <v>15</v>
      </c>
      <c r="J53" s="12" t="s">
        <v>51</v>
      </c>
      <c r="K53" s="26">
        <v>5.36</v>
      </c>
      <c r="L53" s="12">
        <v>3</v>
      </c>
      <c r="M53" s="26">
        <v>1.08</v>
      </c>
      <c r="N53" s="26"/>
      <c r="O53" s="26"/>
    </row>
    <row r="54" spans="2:15" x14ac:dyDescent="0.25">
      <c r="B54" s="5"/>
      <c r="C54" s="131"/>
      <c r="D54" s="51"/>
      <c r="E54" s="28" t="s">
        <v>127</v>
      </c>
      <c r="F54" s="6" t="s">
        <v>82</v>
      </c>
      <c r="G54" s="18" t="s">
        <v>56</v>
      </c>
      <c r="H54" s="84">
        <v>6.12</v>
      </c>
      <c r="I54" s="34" t="s">
        <v>15</v>
      </c>
      <c r="J54" s="12"/>
      <c r="K54" s="26"/>
      <c r="L54" s="12">
        <v>1</v>
      </c>
      <c r="M54" s="26">
        <v>0.45</v>
      </c>
      <c r="N54" s="26"/>
      <c r="O54" s="26"/>
    </row>
    <row r="55" spans="2:15" x14ac:dyDescent="0.25">
      <c r="B55" s="5"/>
      <c r="C55" s="131"/>
      <c r="D55" s="51"/>
      <c r="E55" s="28" t="s">
        <v>128</v>
      </c>
      <c r="F55" s="6" t="s">
        <v>80</v>
      </c>
      <c r="G55" s="18" t="s">
        <v>56</v>
      </c>
      <c r="H55" s="84">
        <v>6.48</v>
      </c>
      <c r="I55" s="34" t="s">
        <v>15</v>
      </c>
      <c r="J55" s="12" t="s">
        <v>51</v>
      </c>
      <c r="K55" s="26">
        <v>5.36</v>
      </c>
      <c r="L55" s="12">
        <v>1</v>
      </c>
      <c r="M55" s="26">
        <v>0.45</v>
      </c>
      <c r="N55" s="26"/>
      <c r="O55" s="26"/>
    </row>
    <row r="56" spans="2:15" x14ac:dyDescent="0.25">
      <c r="B56" s="5"/>
      <c r="C56" s="131"/>
      <c r="D56" s="51"/>
      <c r="E56" s="28" t="s">
        <v>129</v>
      </c>
      <c r="F56" s="6" t="s">
        <v>112</v>
      </c>
      <c r="G56" s="18" t="s">
        <v>47</v>
      </c>
      <c r="H56" s="84">
        <v>3.8</v>
      </c>
      <c r="I56" s="34" t="s">
        <v>15</v>
      </c>
      <c r="J56" s="12"/>
      <c r="K56" s="26"/>
      <c r="L56" s="12"/>
      <c r="M56" s="26"/>
      <c r="N56" s="26">
        <v>2</v>
      </c>
      <c r="O56" s="26">
        <v>0.14000000000000001</v>
      </c>
    </row>
    <row r="57" spans="2:15" x14ac:dyDescent="0.25">
      <c r="B57" s="5"/>
      <c r="C57" s="131"/>
      <c r="D57" s="51"/>
      <c r="E57" s="28" t="s">
        <v>130</v>
      </c>
      <c r="F57" s="6" t="s">
        <v>71</v>
      </c>
      <c r="G57" s="18" t="s">
        <v>47</v>
      </c>
      <c r="H57" s="84">
        <v>1.34</v>
      </c>
      <c r="I57" s="34" t="s">
        <v>15</v>
      </c>
      <c r="J57" s="12"/>
      <c r="K57" s="26"/>
      <c r="L57" s="12"/>
      <c r="M57" s="26"/>
      <c r="N57" s="26">
        <v>1</v>
      </c>
      <c r="O57" s="26">
        <v>7.0000000000000007E-2</v>
      </c>
    </row>
    <row r="58" spans="2:15" x14ac:dyDescent="0.25">
      <c r="B58" s="5"/>
      <c r="C58" s="131"/>
      <c r="D58" s="51"/>
      <c r="E58" s="28" t="s">
        <v>131</v>
      </c>
      <c r="F58" s="6" t="s">
        <v>69</v>
      </c>
      <c r="G58" s="18" t="s">
        <v>47</v>
      </c>
      <c r="H58" s="84">
        <v>1.48</v>
      </c>
      <c r="I58" s="34" t="s">
        <v>15</v>
      </c>
      <c r="J58" s="12" t="s">
        <v>51</v>
      </c>
      <c r="K58" s="26">
        <v>0.54</v>
      </c>
      <c r="L58" s="12"/>
      <c r="M58" s="26"/>
      <c r="N58" s="26">
        <v>1</v>
      </c>
      <c r="O58" s="26">
        <v>7.0000000000000007E-2</v>
      </c>
    </row>
    <row r="59" spans="2:15" x14ac:dyDescent="0.25">
      <c r="B59" s="5"/>
      <c r="C59" s="131"/>
      <c r="D59" s="51"/>
      <c r="E59" s="28" t="s">
        <v>132</v>
      </c>
      <c r="F59" s="6" t="s">
        <v>112</v>
      </c>
      <c r="G59" s="18" t="s">
        <v>47</v>
      </c>
      <c r="H59" s="84">
        <v>5.46</v>
      </c>
      <c r="I59" s="34" t="s">
        <v>15</v>
      </c>
      <c r="J59" s="12"/>
      <c r="K59" s="26"/>
      <c r="L59" s="12"/>
      <c r="M59" s="26"/>
      <c r="N59" s="26">
        <v>2</v>
      </c>
      <c r="O59" s="26">
        <v>0.14000000000000001</v>
      </c>
    </row>
    <row r="60" spans="2:15" x14ac:dyDescent="0.25">
      <c r="B60" s="5"/>
      <c r="C60" s="131"/>
      <c r="D60" s="51"/>
      <c r="E60" s="28" t="s">
        <v>133</v>
      </c>
      <c r="F60" s="6" t="s">
        <v>77</v>
      </c>
      <c r="G60" s="18" t="s">
        <v>47</v>
      </c>
      <c r="H60" s="84">
        <v>1.52</v>
      </c>
      <c r="I60" s="34" t="s">
        <v>15</v>
      </c>
      <c r="J60" s="12" t="s">
        <v>51</v>
      </c>
      <c r="K60" s="26">
        <v>0.54</v>
      </c>
      <c r="L60" s="12"/>
      <c r="M60" s="26"/>
      <c r="N60" s="26">
        <v>1</v>
      </c>
      <c r="O60" s="26">
        <v>7.0000000000000007E-2</v>
      </c>
    </row>
    <row r="61" spans="2:15" x14ac:dyDescent="0.25">
      <c r="B61" s="5"/>
      <c r="C61" s="131"/>
      <c r="D61" s="51"/>
      <c r="E61" s="28" t="s">
        <v>134</v>
      </c>
      <c r="F61" s="6" t="s">
        <v>55</v>
      </c>
      <c r="G61" s="18" t="s">
        <v>56</v>
      </c>
      <c r="H61" s="84">
        <v>14.25</v>
      </c>
      <c r="I61" s="34" t="s">
        <v>15</v>
      </c>
      <c r="J61" s="12" t="s">
        <v>51</v>
      </c>
      <c r="K61" s="26">
        <v>5.36</v>
      </c>
      <c r="L61" s="12">
        <v>3</v>
      </c>
      <c r="M61" s="26">
        <v>1.08</v>
      </c>
      <c r="N61" s="26"/>
      <c r="O61" s="26"/>
    </row>
    <row r="62" spans="2:15" x14ac:dyDescent="0.25">
      <c r="B62" s="5"/>
      <c r="C62" s="131"/>
      <c r="D62" s="51"/>
      <c r="E62" s="28" t="s">
        <v>135</v>
      </c>
      <c r="F62" s="6" t="s">
        <v>55</v>
      </c>
      <c r="G62" s="18" t="s">
        <v>56</v>
      </c>
      <c r="H62" s="84">
        <v>29.26</v>
      </c>
      <c r="I62" s="34" t="s">
        <v>15</v>
      </c>
      <c r="J62" s="12" t="s">
        <v>51</v>
      </c>
      <c r="K62" s="26">
        <v>10.72</v>
      </c>
      <c r="L62" s="12">
        <v>4</v>
      </c>
      <c r="M62" s="26">
        <v>1.44</v>
      </c>
      <c r="N62" s="26"/>
      <c r="O62" s="26"/>
    </row>
    <row r="63" spans="2:15" x14ac:dyDescent="0.25">
      <c r="B63" s="5"/>
      <c r="C63" s="131"/>
      <c r="D63" s="51"/>
      <c r="E63" s="28" t="s">
        <v>136</v>
      </c>
      <c r="F63" s="6" t="s">
        <v>53</v>
      </c>
      <c r="G63" s="18" t="s">
        <v>47</v>
      </c>
      <c r="H63" s="84">
        <v>18</v>
      </c>
      <c r="I63" s="34" t="s">
        <v>15</v>
      </c>
      <c r="J63" s="12"/>
      <c r="K63" s="26"/>
      <c r="L63" s="12"/>
      <c r="M63" s="26"/>
      <c r="N63" s="26">
        <v>4</v>
      </c>
      <c r="O63" s="26">
        <v>0.12</v>
      </c>
    </row>
    <row r="64" spans="2:15" x14ac:dyDescent="0.25">
      <c r="B64" s="5"/>
      <c r="C64" s="131"/>
      <c r="D64" s="51"/>
      <c r="E64" s="28" t="s">
        <v>137</v>
      </c>
      <c r="F64" s="6" t="s">
        <v>50</v>
      </c>
      <c r="G64" s="18" t="s">
        <v>47</v>
      </c>
      <c r="H64" s="84">
        <v>13.18</v>
      </c>
      <c r="I64" s="34" t="s">
        <v>15</v>
      </c>
      <c r="J64" s="12"/>
      <c r="K64" s="26"/>
      <c r="L64" s="12"/>
      <c r="M64" s="26"/>
      <c r="N64" s="26">
        <v>2</v>
      </c>
      <c r="O64" s="26">
        <v>0.14000000000000001</v>
      </c>
    </row>
    <row r="65" spans="2:15" x14ac:dyDescent="0.25">
      <c r="B65" s="5"/>
      <c r="C65" s="131"/>
      <c r="D65" s="51"/>
      <c r="E65" s="28" t="s">
        <v>138</v>
      </c>
      <c r="F65" s="6" t="s">
        <v>110</v>
      </c>
      <c r="G65" s="18" t="s">
        <v>47</v>
      </c>
      <c r="H65" s="84">
        <v>2.4</v>
      </c>
      <c r="I65" s="34" t="s">
        <v>15</v>
      </c>
      <c r="J65" s="12"/>
      <c r="K65" s="26"/>
      <c r="L65" s="12"/>
      <c r="M65" s="26"/>
      <c r="N65" s="26">
        <v>1</v>
      </c>
      <c r="O65" s="26">
        <v>7.0000000000000007E-2</v>
      </c>
    </row>
    <row r="66" spans="2:15" x14ac:dyDescent="0.25">
      <c r="B66" s="5"/>
      <c r="C66" s="131"/>
      <c r="D66" s="51"/>
      <c r="E66" s="28" t="s">
        <v>139</v>
      </c>
      <c r="F66" s="6" t="s">
        <v>112</v>
      </c>
      <c r="G66" s="18" t="s">
        <v>47</v>
      </c>
      <c r="H66" s="84">
        <v>5.98</v>
      </c>
      <c r="I66" s="34" t="s">
        <v>15</v>
      </c>
      <c r="J66" s="12"/>
      <c r="K66" s="26"/>
      <c r="L66" s="12"/>
      <c r="M66" s="26"/>
      <c r="N66" s="26">
        <v>2</v>
      </c>
      <c r="O66" s="26">
        <v>0.14000000000000001</v>
      </c>
    </row>
    <row r="67" spans="2:15" x14ac:dyDescent="0.25">
      <c r="B67" s="5"/>
      <c r="C67" s="131"/>
      <c r="D67" s="51"/>
      <c r="E67" s="28" t="s">
        <v>140</v>
      </c>
      <c r="F67" s="6" t="s">
        <v>67</v>
      </c>
      <c r="G67" s="18" t="s">
        <v>47</v>
      </c>
      <c r="H67" s="84">
        <v>3.75</v>
      </c>
      <c r="I67" s="34" t="s">
        <v>15</v>
      </c>
      <c r="J67" s="12" t="s">
        <v>51</v>
      </c>
      <c r="K67" s="26">
        <v>0.54</v>
      </c>
      <c r="L67" s="12"/>
      <c r="M67" s="26"/>
      <c r="N67" s="26">
        <v>1</v>
      </c>
      <c r="O67" s="26">
        <v>7.0000000000000007E-2</v>
      </c>
    </row>
    <row r="68" spans="2:15" x14ac:dyDescent="0.25">
      <c r="B68" s="5"/>
      <c r="C68" s="131"/>
      <c r="D68" s="51"/>
      <c r="E68" s="28" t="s">
        <v>141</v>
      </c>
      <c r="F68" s="6" t="s">
        <v>142</v>
      </c>
      <c r="G68" s="18" t="s">
        <v>47</v>
      </c>
      <c r="H68" s="84">
        <v>1.93</v>
      </c>
      <c r="I68" s="34" t="s">
        <v>15</v>
      </c>
      <c r="J68" s="12" t="s">
        <v>51</v>
      </c>
      <c r="K68" s="26">
        <v>0.54</v>
      </c>
      <c r="L68" s="12"/>
      <c r="M68" s="26"/>
      <c r="N68" s="26">
        <v>1</v>
      </c>
      <c r="O68" s="26">
        <v>7.0000000000000007E-2</v>
      </c>
    </row>
    <row r="69" spans="2:15" x14ac:dyDescent="0.25">
      <c r="B69" s="5"/>
      <c r="C69" s="131"/>
      <c r="D69" s="51"/>
      <c r="E69" s="28" t="s">
        <v>149</v>
      </c>
      <c r="F69" s="6" t="s">
        <v>53</v>
      </c>
      <c r="G69" s="18" t="s">
        <v>47</v>
      </c>
      <c r="H69" s="84">
        <v>26.49</v>
      </c>
      <c r="I69" s="34" t="s">
        <v>15</v>
      </c>
      <c r="J69" s="12"/>
      <c r="K69" s="26"/>
      <c r="L69" s="12"/>
      <c r="M69" s="26"/>
      <c r="N69" s="26">
        <v>5</v>
      </c>
      <c r="O69" s="26">
        <v>0.15</v>
      </c>
    </row>
    <row r="70" spans="2:15" x14ac:dyDescent="0.25">
      <c r="B70" s="5"/>
      <c r="C70" s="131"/>
      <c r="D70" s="51"/>
      <c r="E70" s="28" t="s">
        <v>153</v>
      </c>
      <c r="F70" s="6" t="s">
        <v>53</v>
      </c>
      <c r="G70" s="18" t="s">
        <v>47</v>
      </c>
      <c r="H70" s="84">
        <v>16.37</v>
      </c>
      <c r="I70" s="34" t="s">
        <v>15</v>
      </c>
      <c r="J70" s="12"/>
      <c r="K70" s="26"/>
      <c r="L70" s="12"/>
      <c r="M70" s="26"/>
      <c r="N70" s="26">
        <v>4</v>
      </c>
      <c r="O70" s="26">
        <v>0.12</v>
      </c>
    </row>
    <row r="71" spans="2:15" x14ac:dyDescent="0.25">
      <c r="B71" s="5"/>
      <c r="C71" s="131"/>
      <c r="D71" s="51"/>
      <c r="E71" s="28" t="s">
        <v>156</v>
      </c>
      <c r="F71" s="6" t="s">
        <v>157</v>
      </c>
      <c r="G71" s="18" t="s">
        <v>56</v>
      </c>
      <c r="H71" s="84">
        <v>5.98</v>
      </c>
      <c r="I71" s="34" t="s">
        <v>15</v>
      </c>
      <c r="J71" s="12"/>
      <c r="K71" s="26"/>
      <c r="L71" s="12">
        <v>1</v>
      </c>
      <c r="M71" s="26">
        <v>0.45</v>
      </c>
      <c r="N71" s="26"/>
      <c r="O71" s="26"/>
    </row>
    <row r="72" spans="2:15" x14ac:dyDescent="0.25">
      <c r="B72" s="5"/>
      <c r="C72" s="131"/>
      <c r="D72" s="51"/>
      <c r="E72" s="28" t="s">
        <v>158</v>
      </c>
      <c r="F72" s="6" t="s">
        <v>80</v>
      </c>
      <c r="G72" s="18" t="s">
        <v>56</v>
      </c>
      <c r="H72" s="84">
        <v>6.39</v>
      </c>
      <c r="I72" s="34" t="s">
        <v>15</v>
      </c>
      <c r="J72" s="12" t="s">
        <v>51</v>
      </c>
      <c r="K72" s="26">
        <v>5.36</v>
      </c>
      <c r="L72" s="12">
        <v>1</v>
      </c>
      <c r="M72" s="26">
        <v>0.45</v>
      </c>
      <c r="N72" s="26"/>
      <c r="O72" s="26"/>
    </row>
    <row r="73" spans="2:15" x14ac:dyDescent="0.25">
      <c r="B73" s="5"/>
      <c r="C73" s="131"/>
      <c r="D73" s="51"/>
      <c r="E73" s="28" t="s">
        <v>159</v>
      </c>
      <c r="F73" s="6" t="s">
        <v>112</v>
      </c>
      <c r="G73" s="18" t="s">
        <v>47</v>
      </c>
      <c r="H73" s="84">
        <v>3.93</v>
      </c>
      <c r="I73" s="34" t="s">
        <v>15</v>
      </c>
      <c r="J73" s="12"/>
      <c r="K73" s="26"/>
      <c r="L73" s="12"/>
      <c r="M73" s="26"/>
      <c r="N73" s="26">
        <v>2</v>
      </c>
      <c r="O73" s="26">
        <v>0.14000000000000001</v>
      </c>
    </row>
    <row r="74" spans="2:15" x14ac:dyDescent="0.25">
      <c r="B74" s="5"/>
      <c r="C74" s="131"/>
      <c r="D74" s="51"/>
      <c r="E74" s="28" t="s">
        <v>160</v>
      </c>
      <c r="F74" s="6" t="s">
        <v>71</v>
      </c>
      <c r="G74" s="18" t="s">
        <v>47</v>
      </c>
      <c r="H74" s="84">
        <v>1.39</v>
      </c>
      <c r="I74" s="34" t="s">
        <v>15</v>
      </c>
      <c r="J74" s="12"/>
      <c r="K74" s="26"/>
      <c r="L74" s="12"/>
      <c r="M74" s="26"/>
      <c r="N74" s="26">
        <v>1</v>
      </c>
      <c r="O74" s="26">
        <v>7.0000000000000007E-2</v>
      </c>
    </row>
    <row r="75" spans="2:15" x14ac:dyDescent="0.25">
      <c r="B75" s="5"/>
      <c r="C75" s="131"/>
      <c r="D75" s="51"/>
      <c r="E75" s="28" t="s">
        <v>161</v>
      </c>
      <c r="F75" s="6" t="s">
        <v>69</v>
      </c>
      <c r="G75" s="18" t="s">
        <v>47</v>
      </c>
      <c r="H75" s="84">
        <v>1.49</v>
      </c>
      <c r="I75" s="34" t="s">
        <v>15</v>
      </c>
      <c r="J75" s="12"/>
      <c r="K75" s="26">
        <v>0.54</v>
      </c>
      <c r="L75" s="12"/>
      <c r="M75" s="26"/>
      <c r="N75" s="26">
        <v>1</v>
      </c>
      <c r="O75" s="26">
        <v>7.0000000000000007E-2</v>
      </c>
    </row>
    <row r="76" spans="2:15" x14ac:dyDescent="0.25">
      <c r="B76" s="5"/>
      <c r="C76" s="131"/>
      <c r="D76" s="51"/>
      <c r="E76" s="28" t="s">
        <v>162</v>
      </c>
      <c r="F76" s="6" t="s">
        <v>112</v>
      </c>
      <c r="G76" s="18" t="s">
        <v>47</v>
      </c>
      <c r="H76" s="84">
        <v>5.16</v>
      </c>
      <c r="I76" s="34" t="s">
        <v>15</v>
      </c>
      <c r="J76" s="12"/>
      <c r="K76" s="26"/>
      <c r="L76" s="12"/>
      <c r="M76" s="26"/>
      <c r="N76" s="26">
        <v>2</v>
      </c>
      <c r="O76" s="26">
        <v>0.14000000000000001</v>
      </c>
    </row>
    <row r="77" spans="2:15" x14ac:dyDescent="0.25">
      <c r="B77" s="5"/>
      <c r="C77" s="131"/>
      <c r="D77" s="51"/>
      <c r="E77" s="28" t="s">
        <v>163</v>
      </c>
      <c r="F77" s="6" t="s">
        <v>77</v>
      </c>
      <c r="G77" s="18" t="s">
        <v>47</v>
      </c>
      <c r="H77" s="84">
        <v>1.42</v>
      </c>
      <c r="I77" s="34" t="s">
        <v>15</v>
      </c>
      <c r="J77" s="12"/>
      <c r="K77" s="26">
        <v>0.54</v>
      </c>
      <c r="L77" s="12"/>
      <c r="M77" s="26"/>
      <c r="N77" s="26">
        <v>1</v>
      </c>
      <c r="O77" s="26">
        <v>7.0000000000000007E-2</v>
      </c>
    </row>
    <row r="78" spans="2:15" ht="15.75" thickBot="1" x14ac:dyDescent="0.3">
      <c r="B78" s="5"/>
      <c r="C78" s="131"/>
      <c r="D78" s="51"/>
      <c r="E78" s="28" t="s">
        <v>63</v>
      </c>
      <c r="F78" s="6" t="s">
        <v>63</v>
      </c>
      <c r="G78" s="18" t="s">
        <v>63</v>
      </c>
      <c r="H78" s="84" t="s">
        <v>63</v>
      </c>
      <c r="I78" s="34" t="s">
        <v>15</v>
      </c>
      <c r="J78" s="12" t="s">
        <v>63</v>
      </c>
      <c r="K78" s="26" t="s">
        <v>63</v>
      </c>
      <c r="L78" s="12" t="s">
        <v>63</v>
      </c>
      <c r="M78" s="26" t="s">
        <v>63</v>
      </c>
      <c r="N78" s="26" t="s">
        <v>63</v>
      </c>
      <c r="O78" s="26" t="s">
        <v>63</v>
      </c>
    </row>
    <row r="79" spans="2:15" ht="16.5" thickBot="1" x14ac:dyDescent="0.3">
      <c r="B79" s="39" t="s">
        <v>7</v>
      </c>
      <c r="C79" s="133"/>
      <c r="D79" s="53"/>
      <c r="E79" s="40"/>
      <c r="F79" s="41"/>
      <c r="G79" s="42"/>
      <c r="H79" s="92">
        <f>SUM(H8:H78)</f>
        <v>775.01999999999987</v>
      </c>
      <c r="I79" s="43"/>
      <c r="J79" s="43"/>
      <c r="K79" s="117">
        <f>SUM(K8:K78)</f>
        <v>231.05</v>
      </c>
      <c r="L79" s="117">
        <f>SUM(L8:L78)</f>
        <v>68</v>
      </c>
      <c r="M79" s="117">
        <f>SUM(M8:M78)</f>
        <v>25.02</v>
      </c>
      <c r="N79" s="117">
        <f>SUM(N8:N78)</f>
        <v>91</v>
      </c>
      <c r="O79" s="117">
        <f>SUM(O8:O78)</f>
        <v>4.49</v>
      </c>
    </row>
    <row r="80" spans="2:15" ht="15.75" thickBot="1" x14ac:dyDescent="0.3">
      <c r="K80" s="114" t="s">
        <v>32</v>
      </c>
      <c r="L80" s="115">
        <v>6</v>
      </c>
      <c r="M80" s="115">
        <v>2.7</v>
      </c>
      <c r="N80" s="115">
        <v>6</v>
      </c>
      <c r="O80" s="116">
        <v>0.42</v>
      </c>
    </row>
    <row r="81" spans="2:15" ht="16.5" thickBot="1" x14ac:dyDescent="0.3">
      <c r="B81" s="9"/>
      <c r="C81" s="16"/>
      <c r="D81" s="9"/>
      <c r="E81" s="56"/>
      <c r="F81" s="16"/>
      <c r="G81" s="9"/>
      <c r="H81" s="9"/>
      <c r="I81" s="16"/>
      <c r="J81" s="21"/>
      <c r="K81" s="9"/>
      <c r="L81" s="9"/>
      <c r="M81" s="9"/>
      <c r="N81" s="9"/>
      <c r="O81" s="9"/>
    </row>
    <row r="82" spans="2:15" ht="16.5" thickBot="1" x14ac:dyDescent="0.3">
      <c r="B82" s="210" t="s">
        <v>18</v>
      </c>
      <c r="C82" s="211"/>
      <c r="D82" s="211"/>
      <c r="E82" s="212"/>
      <c r="F82" s="23"/>
      <c r="G82" s="11"/>
      <c r="H82" s="15"/>
      <c r="I82" s="60"/>
      <c r="J82" s="19"/>
      <c r="K82" s="11"/>
      <c r="L82" s="15"/>
      <c r="M82" s="11"/>
      <c r="N82" s="15"/>
      <c r="O82" s="15"/>
    </row>
    <row r="83" spans="2:15" ht="19.5" thickBot="1" x14ac:dyDescent="0.3">
      <c r="B83" s="57"/>
      <c r="C83" s="54"/>
      <c r="D83" s="54"/>
      <c r="E83" s="37"/>
      <c r="F83" s="38"/>
      <c r="G83" s="38"/>
      <c r="H83" s="38"/>
      <c r="I83" s="38"/>
      <c r="J83" s="38"/>
      <c r="K83" s="38"/>
      <c r="L83" s="38"/>
      <c r="M83" s="38"/>
      <c r="N83" s="38"/>
      <c r="O83" s="27"/>
    </row>
    <row r="84" spans="2:15" x14ac:dyDescent="0.25">
      <c r="B84" s="4"/>
      <c r="C84" s="134"/>
      <c r="D84" s="51"/>
      <c r="E84" s="28" t="s">
        <v>143</v>
      </c>
      <c r="F84" s="6" t="s">
        <v>55</v>
      </c>
      <c r="G84" s="18" t="s">
        <v>56</v>
      </c>
      <c r="H84" s="89">
        <v>28.11</v>
      </c>
      <c r="I84" s="34" t="s">
        <v>28</v>
      </c>
      <c r="J84" s="12" t="s">
        <v>51</v>
      </c>
      <c r="K84" s="26">
        <v>10.72</v>
      </c>
      <c r="L84" s="33">
        <v>6</v>
      </c>
      <c r="M84" s="26">
        <v>2.16</v>
      </c>
      <c r="N84" s="26"/>
      <c r="O84" s="26"/>
    </row>
    <row r="85" spans="2:15" x14ac:dyDescent="0.25">
      <c r="B85" s="35"/>
      <c r="C85" s="99"/>
      <c r="D85" s="51"/>
      <c r="E85" s="28" t="s">
        <v>144</v>
      </c>
      <c r="F85" s="6" t="s">
        <v>55</v>
      </c>
      <c r="G85" s="17" t="s">
        <v>56</v>
      </c>
      <c r="H85" s="84">
        <v>26.99</v>
      </c>
      <c r="I85" s="34" t="s">
        <v>28</v>
      </c>
      <c r="J85" s="12" t="s">
        <v>51</v>
      </c>
      <c r="K85" s="155">
        <v>10.72</v>
      </c>
      <c r="L85" s="12">
        <v>4</v>
      </c>
      <c r="M85" s="25">
        <v>1.44</v>
      </c>
      <c r="N85" s="25"/>
      <c r="O85" s="25"/>
    </row>
    <row r="86" spans="2:15" x14ac:dyDescent="0.25">
      <c r="B86" s="35"/>
      <c r="C86" s="99"/>
      <c r="D86" s="52"/>
      <c r="E86" s="32" t="s">
        <v>145</v>
      </c>
      <c r="F86" s="1" t="s">
        <v>146</v>
      </c>
      <c r="G86" s="17" t="s">
        <v>56</v>
      </c>
      <c r="H86" s="84">
        <v>11.47</v>
      </c>
      <c r="I86" s="34" t="s">
        <v>28</v>
      </c>
      <c r="J86" s="12" t="s">
        <v>51</v>
      </c>
      <c r="K86" s="25">
        <v>5.36</v>
      </c>
      <c r="L86" s="12">
        <v>2</v>
      </c>
      <c r="M86" s="25">
        <v>0.72</v>
      </c>
      <c r="N86" s="25"/>
      <c r="O86" s="25"/>
    </row>
    <row r="87" spans="2:15" x14ac:dyDescent="0.25">
      <c r="B87" s="35"/>
      <c r="C87" s="99"/>
      <c r="D87" s="51"/>
      <c r="E87" s="28" t="s">
        <v>150</v>
      </c>
      <c r="F87" s="6" t="s">
        <v>55</v>
      </c>
      <c r="G87" s="17" t="s">
        <v>56</v>
      </c>
      <c r="H87" s="84">
        <v>25.43</v>
      </c>
      <c r="I87" s="34" t="s">
        <v>28</v>
      </c>
      <c r="J87" s="12" t="s">
        <v>51</v>
      </c>
      <c r="K87" s="25">
        <v>10.72</v>
      </c>
      <c r="L87" s="12">
        <v>4</v>
      </c>
      <c r="M87" s="25">
        <v>1.44</v>
      </c>
      <c r="N87" s="25"/>
      <c r="O87" s="25"/>
    </row>
    <row r="88" spans="2:15" x14ac:dyDescent="0.25">
      <c r="B88" s="35"/>
      <c r="C88" s="99"/>
      <c r="D88" s="52"/>
      <c r="E88" s="32" t="s">
        <v>152</v>
      </c>
      <c r="F88" s="1" t="s">
        <v>55</v>
      </c>
      <c r="G88" s="17" t="s">
        <v>56</v>
      </c>
      <c r="H88" s="84">
        <v>26.62</v>
      </c>
      <c r="I88" s="34" t="s">
        <v>28</v>
      </c>
      <c r="J88" s="12" t="s">
        <v>51</v>
      </c>
      <c r="K88" s="26">
        <v>10.72</v>
      </c>
      <c r="L88" s="12">
        <v>4</v>
      </c>
      <c r="M88" s="25">
        <v>1.44</v>
      </c>
      <c r="N88" s="25"/>
      <c r="O88" s="25"/>
    </row>
    <row r="89" spans="2:15" x14ac:dyDescent="0.25">
      <c r="B89" s="35"/>
      <c r="C89" s="99"/>
      <c r="D89" s="51"/>
      <c r="E89" s="28" t="s">
        <v>154</v>
      </c>
      <c r="F89" s="6" t="s">
        <v>155</v>
      </c>
      <c r="G89" s="17" t="s">
        <v>56</v>
      </c>
      <c r="H89" s="84">
        <v>15.96</v>
      </c>
      <c r="I89" s="34" t="s">
        <v>28</v>
      </c>
      <c r="J89" s="12" t="s">
        <v>51</v>
      </c>
      <c r="K89" s="26">
        <v>5.36</v>
      </c>
      <c r="L89" s="12">
        <v>3</v>
      </c>
      <c r="M89" s="25">
        <v>1.08</v>
      </c>
      <c r="N89" s="25"/>
      <c r="O89" s="25"/>
    </row>
    <row r="90" spans="2:15" x14ac:dyDescent="0.25">
      <c r="B90" s="35"/>
      <c r="C90" s="99"/>
      <c r="D90" s="51"/>
      <c r="E90" s="28" t="s">
        <v>164</v>
      </c>
      <c r="F90" s="6" t="s">
        <v>55</v>
      </c>
      <c r="G90" s="17" t="s">
        <v>56</v>
      </c>
      <c r="H90" s="84">
        <v>27.13</v>
      </c>
      <c r="I90" s="34" t="s">
        <v>28</v>
      </c>
      <c r="J90" s="12" t="s">
        <v>51</v>
      </c>
      <c r="K90" s="26">
        <v>10.72</v>
      </c>
      <c r="L90" s="12">
        <v>4</v>
      </c>
      <c r="M90" s="25">
        <v>1.44</v>
      </c>
      <c r="N90" s="25"/>
      <c r="O90" s="25"/>
    </row>
    <row r="91" spans="2:15" x14ac:dyDescent="0.25">
      <c r="B91" s="76"/>
      <c r="C91" s="135"/>
      <c r="D91" s="52"/>
      <c r="E91" s="28" t="s">
        <v>165</v>
      </c>
      <c r="F91" s="6" t="s">
        <v>55</v>
      </c>
      <c r="G91" s="17" t="s">
        <v>56</v>
      </c>
      <c r="H91" s="90">
        <v>16.7</v>
      </c>
      <c r="I91" s="34" t="s">
        <v>28</v>
      </c>
      <c r="J91" s="12" t="s">
        <v>51</v>
      </c>
      <c r="K91" s="26">
        <v>5.36</v>
      </c>
      <c r="L91" s="12">
        <v>3</v>
      </c>
      <c r="M91" s="26">
        <v>1.08</v>
      </c>
      <c r="N91" s="26"/>
      <c r="O91" s="26"/>
    </row>
    <row r="92" spans="2:15" x14ac:dyDescent="0.25">
      <c r="B92" s="76"/>
      <c r="C92" s="135"/>
      <c r="D92" s="52"/>
      <c r="E92" s="28" t="s">
        <v>166</v>
      </c>
      <c r="F92" s="6" t="s">
        <v>55</v>
      </c>
      <c r="G92" s="17" t="s">
        <v>56</v>
      </c>
      <c r="H92" s="90">
        <v>15.1</v>
      </c>
      <c r="I92" s="34" t="s">
        <v>28</v>
      </c>
      <c r="J92" s="12" t="s">
        <v>51</v>
      </c>
      <c r="K92" s="26">
        <v>5.36</v>
      </c>
      <c r="L92" s="12">
        <v>2</v>
      </c>
      <c r="M92" s="26">
        <v>0.72</v>
      </c>
      <c r="N92" s="26"/>
      <c r="O92" s="26"/>
    </row>
    <row r="93" spans="2:15" ht="15.75" thickBot="1" x14ac:dyDescent="0.3">
      <c r="B93" s="5"/>
      <c r="C93" s="135"/>
      <c r="D93" s="52"/>
      <c r="E93" s="28"/>
      <c r="F93" s="1"/>
      <c r="G93" s="17"/>
      <c r="H93" s="90"/>
      <c r="I93" s="34" t="s">
        <v>28</v>
      </c>
      <c r="J93" s="12"/>
      <c r="K93" s="26"/>
      <c r="L93" s="12"/>
      <c r="M93" s="26"/>
      <c r="N93" s="26"/>
      <c r="O93" s="26"/>
    </row>
    <row r="94" spans="2:15" ht="16.5" thickBot="1" x14ac:dyDescent="0.3">
      <c r="B94" s="22" t="s">
        <v>16</v>
      </c>
      <c r="C94" s="136"/>
      <c r="D94" s="66"/>
      <c r="E94" s="67"/>
      <c r="F94" s="68"/>
      <c r="G94" s="67"/>
      <c r="H94" s="91">
        <f>SUM(H84:H93)</f>
        <v>193.51</v>
      </c>
      <c r="I94" s="69"/>
      <c r="J94" s="69"/>
      <c r="K94" s="118">
        <f>SUM(K84:K93)</f>
        <v>75.040000000000006</v>
      </c>
      <c r="L94" s="118">
        <f>SUM(L84:L93)</f>
        <v>32</v>
      </c>
      <c r="M94" s="118">
        <f>SUM(M84:M93)</f>
        <v>11.52</v>
      </c>
      <c r="N94" s="118">
        <f>SUM(N84:N93)</f>
        <v>0</v>
      </c>
      <c r="O94" s="117">
        <f>SUM(O84:O93)</f>
        <v>0</v>
      </c>
    </row>
    <row r="95" spans="2:15" ht="15.75" thickBot="1" x14ac:dyDescent="0.3">
      <c r="K95" s="114" t="s">
        <v>32</v>
      </c>
      <c r="L95" s="115"/>
      <c r="M95" s="115"/>
      <c r="N95" s="115">
        <f>SUM(N84:N93)</f>
        <v>0</v>
      </c>
      <c r="O95" s="116">
        <f>SUM(O84:O93)</f>
        <v>0</v>
      </c>
    </row>
    <row r="96" spans="2:15" x14ac:dyDescent="0.25">
      <c r="K96" s="110"/>
      <c r="L96" s="110"/>
      <c r="M96" s="110"/>
      <c r="N96" s="110"/>
      <c r="O96" s="110"/>
    </row>
    <row r="97" spans="1:15" x14ac:dyDescent="0.25">
      <c r="K97" s="110"/>
      <c r="L97" s="110"/>
      <c r="M97" s="110"/>
      <c r="N97" s="110"/>
      <c r="O97" s="110"/>
    </row>
    <row r="98" spans="1:15" ht="15.75" thickBot="1" x14ac:dyDescent="0.3"/>
    <row r="99" spans="1:15" ht="16.5" thickBot="1" x14ac:dyDescent="0.3">
      <c r="B99" s="213" t="s">
        <v>20</v>
      </c>
      <c r="C99" s="214"/>
      <c r="D99" s="214"/>
      <c r="E99" s="215"/>
      <c r="F99" s="7"/>
      <c r="G99" s="7"/>
      <c r="H99" s="8"/>
      <c r="I99" s="19"/>
      <c r="J99" s="11"/>
      <c r="K99" s="11"/>
      <c r="L99" s="11"/>
      <c r="M99" s="11"/>
      <c r="N99" s="11"/>
      <c r="O99" s="11"/>
    </row>
    <row r="100" spans="1:15" ht="19.5" thickBot="1" x14ac:dyDescent="0.3">
      <c r="B100" s="57"/>
      <c r="C100" s="54"/>
      <c r="D100" s="54"/>
      <c r="E100" s="37"/>
      <c r="F100" s="38"/>
      <c r="G100" s="38"/>
      <c r="H100" s="38"/>
      <c r="I100" s="38"/>
      <c r="J100" s="38"/>
      <c r="K100" s="38"/>
      <c r="L100" s="38"/>
      <c r="M100" s="38"/>
      <c r="N100" s="38"/>
      <c r="O100" s="27"/>
    </row>
    <row r="101" spans="1:15" ht="15.75" x14ac:dyDescent="0.25">
      <c r="B101" s="35"/>
      <c r="C101" s="135"/>
      <c r="D101" s="51"/>
      <c r="E101" s="28" t="s">
        <v>147</v>
      </c>
      <c r="F101" s="6" t="s">
        <v>148</v>
      </c>
      <c r="G101" s="18" t="s">
        <v>56</v>
      </c>
      <c r="H101" s="84">
        <v>16.78</v>
      </c>
      <c r="I101" s="36" t="s">
        <v>29</v>
      </c>
      <c r="J101" s="12" t="s">
        <v>51</v>
      </c>
      <c r="K101" s="26">
        <v>5.36</v>
      </c>
      <c r="L101" s="12">
        <v>2</v>
      </c>
      <c r="M101" s="25">
        <v>0.72</v>
      </c>
      <c r="N101" s="25"/>
      <c r="O101" s="25"/>
    </row>
    <row r="102" spans="1:15" ht="16.5" thickBot="1" x14ac:dyDescent="0.3">
      <c r="B102" s="5"/>
      <c r="C102" s="135"/>
      <c r="D102" s="55"/>
      <c r="E102" s="28"/>
      <c r="F102" s="6"/>
      <c r="G102" s="18"/>
      <c r="H102" s="90"/>
      <c r="I102" s="36"/>
      <c r="J102" s="12"/>
      <c r="K102" s="26"/>
      <c r="L102" s="12"/>
      <c r="M102" s="26"/>
      <c r="N102" s="26"/>
      <c r="O102" s="26"/>
    </row>
    <row r="103" spans="1:15" ht="16.5" thickBot="1" x14ac:dyDescent="0.3">
      <c r="B103" s="70" t="s">
        <v>16</v>
      </c>
      <c r="C103" s="137"/>
      <c r="D103" s="71"/>
      <c r="E103" s="72"/>
      <c r="F103" s="73"/>
      <c r="G103" s="72"/>
      <c r="H103" s="106">
        <f>SUM(H101:H102)</f>
        <v>16.78</v>
      </c>
      <c r="I103" s="75"/>
      <c r="J103" s="74"/>
      <c r="K103" s="117">
        <f>SUM(K101:K102)</f>
        <v>5.36</v>
      </c>
      <c r="L103" s="117">
        <f>SUM(L101:L102)</f>
        <v>2</v>
      </c>
      <c r="M103" s="117">
        <f>SUM(M101:M102)</f>
        <v>0.72</v>
      </c>
      <c r="N103" s="117">
        <f>SUM(N86:N101)</f>
        <v>0</v>
      </c>
      <c r="O103" s="117"/>
    </row>
    <row r="104" spans="1:15" ht="15.75" thickBot="1" x14ac:dyDescent="0.3">
      <c r="K104" s="114" t="s">
        <v>32</v>
      </c>
      <c r="L104" s="115"/>
      <c r="M104" s="115"/>
      <c r="N104" s="115"/>
      <c r="O104" s="116"/>
    </row>
    <row r="105" spans="1:15" x14ac:dyDescent="0.25">
      <c r="K105" s="110"/>
      <c r="L105" s="110"/>
      <c r="M105" s="110"/>
      <c r="N105" s="110"/>
      <c r="O105" s="110"/>
    </row>
    <row r="106" spans="1:15" ht="16.5" thickBot="1" x14ac:dyDescent="0.3">
      <c r="A106" s="9"/>
      <c r="B106" s="9"/>
      <c r="C106" s="16"/>
      <c r="D106" s="56"/>
      <c r="E106" s="16"/>
      <c r="F106" s="9"/>
      <c r="G106" s="9"/>
      <c r="H106" s="16"/>
      <c r="I106" s="21"/>
      <c r="J106" s="9"/>
      <c r="K106" s="9"/>
      <c r="L106" s="9"/>
      <c r="M106" s="9"/>
      <c r="N106" s="9"/>
      <c r="O106" s="9"/>
    </row>
    <row r="107" spans="1:15" ht="16.5" thickBot="1" x14ac:dyDescent="0.3">
      <c r="B107" s="216" t="s">
        <v>19</v>
      </c>
      <c r="C107" s="217"/>
      <c r="D107" s="217"/>
      <c r="E107" s="218"/>
      <c r="F107" s="11"/>
      <c r="G107" s="15"/>
      <c r="H107" s="60"/>
      <c r="I107" s="19"/>
      <c r="J107" s="11"/>
      <c r="K107" s="15"/>
      <c r="L107" s="11"/>
      <c r="M107" s="15"/>
      <c r="N107" s="15"/>
      <c r="O107" s="15"/>
    </row>
    <row r="108" spans="1:15" ht="15" customHeight="1" x14ac:dyDescent="0.25">
      <c r="B108" s="158"/>
      <c r="C108" s="159"/>
      <c r="D108" s="159"/>
      <c r="E108" s="165">
        <v>106</v>
      </c>
      <c r="F108" s="1" t="s">
        <v>57</v>
      </c>
      <c r="G108" s="166" t="s">
        <v>56</v>
      </c>
      <c r="H108" s="167">
        <v>12.74</v>
      </c>
      <c r="I108" s="167" t="s">
        <v>30</v>
      </c>
      <c r="J108" s="166" t="s">
        <v>51</v>
      </c>
      <c r="K108" s="26">
        <v>5.36</v>
      </c>
      <c r="L108" s="12">
        <v>2</v>
      </c>
      <c r="M108" s="26">
        <v>0.72</v>
      </c>
      <c r="N108" s="160"/>
      <c r="O108" s="160"/>
    </row>
    <row r="109" spans="1:15" ht="15" customHeight="1" x14ac:dyDescent="0.25">
      <c r="B109" s="156"/>
      <c r="C109" s="151"/>
      <c r="D109" s="151"/>
      <c r="E109" s="151">
        <v>304</v>
      </c>
      <c r="F109" s="153" t="s">
        <v>57</v>
      </c>
      <c r="G109" s="152" t="s">
        <v>56</v>
      </c>
      <c r="H109" s="154">
        <v>27.34</v>
      </c>
      <c r="I109" s="162" t="s">
        <v>30</v>
      </c>
      <c r="J109" s="152" t="s">
        <v>51</v>
      </c>
      <c r="K109" s="152">
        <v>10.72</v>
      </c>
      <c r="L109" s="152">
        <v>3</v>
      </c>
      <c r="M109" s="152">
        <v>1.08</v>
      </c>
      <c r="N109" s="150"/>
      <c r="O109" s="150"/>
    </row>
    <row r="110" spans="1:15" ht="15" customHeight="1" x14ac:dyDescent="0.25">
      <c r="B110" s="156"/>
      <c r="C110" s="151"/>
      <c r="D110" s="151"/>
      <c r="E110" s="151">
        <v>305</v>
      </c>
      <c r="F110" s="153" t="s">
        <v>173</v>
      </c>
      <c r="G110" s="152" t="s">
        <v>56</v>
      </c>
      <c r="H110" s="154">
        <v>28.78</v>
      </c>
      <c r="I110" s="162" t="s">
        <v>30</v>
      </c>
      <c r="J110" s="152" t="s">
        <v>51</v>
      </c>
      <c r="K110" s="152">
        <v>10.72</v>
      </c>
      <c r="L110" s="152">
        <v>4</v>
      </c>
      <c r="M110" s="152">
        <v>1.44</v>
      </c>
      <c r="N110" s="150"/>
      <c r="O110" s="150"/>
    </row>
    <row r="111" spans="1:15" ht="15" customHeight="1" x14ac:dyDescent="0.25">
      <c r="B111" s="156"/>
      <c r="C111" s="151"/>
      <c r="D111" s="151"/>
      <c r="E111" s="151">
        <v>401</v>
      </c>
      <c r="F111" s="153" t="s">
        <v>50</v>
      </c>
      <c r="G111" s="152" t="s">
        <v>56</v>
      </c>
      <c r="H111" s="154">
        <v>13.81</v>
      </c>
      <c r="I111" s="162" t="s">
        <v>30</v>
      </c>
      <c r="J111" s="12" t="s">
        <v>170</v>
      </c>
      <c r="K111" s="152" t="s">
        <v>63</v>
      </c>
      <c r="L111" s="152">
        <v>3</v>
      </c>
      <c r="M111" s="152">
        <v>1.35</v>
      </c>
      <c r="N111" s="150"/>
      <c r="O111" s="150"/>
    </row>
    <row r="112" spans="1:15" ht="15" customHeight="1" x14ac:dyDescent="0.25">
      <c r="B112" s="156"/>
      <c r="C112" s="151"/>
      <c r="D112" s="151"/>
      <c r="E112" s="151">
        <v>402</v>
      </c>
      <c r="F112" s="153" t="s">
        <v>53</v>
      </c>
      <c r="G112" s="152" t="s">
        <v>56</v>
      </c>
      <c r="H112" s="154">
        <v>5.76</v>
      </c>
      <c r="I112" s="162" t="s">
        <v>30</v>
      </c>
      <c r="J112" s="152"/>
      <c r="K112" s="152"/>
      <c r="L112" s="152">
        <v>1</v>
      </c>
      <c r="M112" s="152">
        <v>0.45</v>
      </c>
      <c r="N112" s="150"/>
      <c r="O112" s="150"/>
    </row>
    <row r="113" spans="1:15" ht="15" customHeight="1" x14ac:dyDescent="0.25">
      <c r="B113" s="156"/>
      <c r="C113" s="151"/>
      <c r="D113" s="151"/>
      <c r="E113" s="151">
        <v>405</v>
      </c>
      <c r="F113" s="153" t="s">
        <v>173</v>
      </c>
      <c r="G113" s="152" t="s">
        <v>56</v>
      </c>
      <c r="H113" s="154">
        <v>73.040000000000006</v>
      </c>
      <c r="I113" s="162" t="s">
        <v>30</v>
      </c>
      <c r="J113" s="152"/>
      <c r="K113" s="152"/>
      <c r="L113" s="152">
        <v>8</v>
      </c>
      <c r="M113" s="152">
        <v>2.88</v>
      </c>
      <c r="N113" s="150"/>
      <c r="O113" s="150"/>
    </row>
    <row r="114" spans="1:15" ht="15" customHeight="1" x14ac:dyDescent="0.25">
      <c r="B114" s="156"/>
      <c r="C114" s="151"/>
      <c r="D114" s="151"/>
      <c r="E114" s="151">
        <v>406</v>
      </c>
      <c r="F114" s="153" t="s">
        <v>80</v>
      </c>
      <c r="G114" s="152" t="s">
        <v>56</v>
      </c>
      <c r="H114" s="154">
        <v>8.66</v>
      </c>
      <c r="I114" s="162" t="s">
        <v>30</v>
      </c>
      <c r="J114" s="152"/>
      <c r="K114" s="152"/>
      <c r="L114" s="152">
        <v>1</v>
      </c>
      <c r="M114" s="152">
        <v>0.45</v>
      </c>
      <c r="N114" s="150"/>
      <c r="O114" s="150"/>
    </row>
    <row r="115" spans="1:15" ht="15" customHeight="1" thickBot="1" x14ac:dyDescent="0.3">
      <c r="A115" s="109"/>
      <c r="B115" s="6"/>
      <c r="C115" s="52"/>
      <c r="D115" s="52"/>
      <c r="E115" s="28"/>
      <c r="F115" s="6"/>
      <c r="G115" s="6"/>
      <c r="H115" s="161"/>
      <c r="I115" s="163" t="s">
        <v>30</v>
      </c>
      <c r="J115" s="6"/>
      <c r="K115" s="6"/>
      <c r="L115" s="6"/>
      <c r="M115" s="6"/>
      <c r="N115" s="6"/>
      <c r="O115" s="6"/>
    </row>
    <row r="116" spans="1:15" ht="16.5" thickBot="1" x14ac:dyDescent="0.3">
      <c r="B116" s="77" t="s">
        <v>16</v>
      </c>
      <c r="C116" s="138"/>
      <c r="D116" s="78"/>
      <c r="E116" s="79"/>
      <c r="F116" s="80"/>
      <c r="G116" s="79"/>
      <c r="H116" s="81">
        <f>SUM(H108:H115)</f>
        <v>170.13000000000002</v>
      </c>
      <c r="I116" s="82"/>
      <c r="J116" s="82"/>
      <c r="K116" s="113">
        <f>SUM(K108:K115)</f>
        <v>26.800000000000004</v>
      </c>
      <c r="L116" s="113">
        <f>SUM(L108:L115)</f>
        <v>22</v>
      </c>
      <c r="M116" s="113">
        <f>SUM(M108:M115)</f>
        <v>8.3699999999999992</v>
      </c>
      <c r="N116" s="113">
        <f>SUM(N115:N115)</f>
        <v>0</v>
      </c>
      <c r="O116" s="113">
        <f>SUM(O115:O115)</f>
        <v>0</v>
      </c>
    </row>
    <row r="117" spans="1:15" ht="16.5" thickBot="1" x14ac:dyDescent="0.3">
      <c r="B117" s="9"/>
      <c r="C117" s="16"/>
      <c r="D117" s="56"/>
      <c r="E117" s="16"/>
      <c r="F117" s="9"/>
      <c r="G117" s="9"/>
      <c r="H117" s="16"/>
      <c r="I117" s="21"/>
      <c r="K117" s="114" t="s">
        <v>32</v>
      </c>
      <c r="L117" s="115">
        <v>5</v>
      </c>
      <c r="M117" s="115">
        <v>2.25</v>
      </c>
      <c r="N117" s="115">
        <f>SUM(N115:N115)</f>
        <v>0</v>
      </c>
      <c r="O117" s="116">
        <f>SUM(O115:O115)</f>
        <v>0</v>
      </c>
    </row>
    <row r="118" spans="1:15" ht="15" customHeight="1" x14ac:dyDescent="0.25">
      <c r="B118" s="219"/>
      <c r="C118" s="219"/>
      <c r="D118" s="220"/>
      <c r="E118" s="220"/>
      <c r="F118" s="31"/>
      <c r="G118" s="9"/>
      <c r="H118" s="16"/>
      <c r="I118" s="9"/>
    </row>
    <row r="119" spans="1:15" ht="15" customHeight="1" thickBot="1" x14ac:dyDescent="0.3">
      <c r="B119" s="126"/>
      <c r="C119" s="126"/>
      <c r="D119" s="127"/>
      <c r="E119" s="127"/>
      <c r="F119" s="31"/>
      <c r="G119" s="9"/>
      <c r="H119" s="16"/>
      <c r="I119" s="9"/>
    </row>
    <row r="120" spans="1:15" ht="15" customHeight="1" thickBot="1" x14ac:dyDescent="0.3">
      <c r="B120" s="221" t="s">
        <v>179</v>
      </c>
      <c r="C120" s="222"/>
      <c r="D120" s="222"/>
      <c r="E120" s="223"/>
      <c r="F120" s="11"/>
      <c r="G120" s="15"/>
      <c r="H120" s="60"/>
      <c r="I120" s="19"/>
      <c r="J120" s="11"/>
      <c r="K120" s="15"/>
      <c r="L120" s="11"/>
      <c r="M120" s="15"/>
      <c r="N120" s="15"/>
      <c r="O120" s="15"/>
    </row>
    <row r="121" spans="1:15" ht="15" customHeight="1" x14ac:dyDescent="0.25">
      <c r="B121" s="177"/>
      <c r="C121" s="178"/>
      <c r="D121" s="178"/>
      <c r="E121" s="179"/>
      <c r="F121" s="23"/>
      <c r="G121" s="23"/>
      <c r="H121" s="23"/>
      <c r="I121" s="23"/>
      <c r="J121" s="23"/>
      <c r="K121" s="23"/>
      <c r="L121" s="23"/>
      <c r="M121" s="23"/>
      <c r="N121" s="23"/>
      <c r="O121" s="180"/>
    </row>
    <row r="122" spans="1:15" ht="15" customHeight="1" x14ac:dyDescent="0.25">
      <c r="B122" s="183"/>
      <c r="C122" s="99"/>
      <c r="D122" s="51"/>
      <c r="E122" s="32" t="s">
        <v>59</v>
      </c>
      <c r="F122" s="1" t="s">
        <v>60</v>
      </c>
      <c r="G122" s="1" t="s">
        <v>56</v>
      </c>
      <c r="H122" s="157">
        <v>16.68</v>
      </c>
      <c r="I122" s="176" t="s">
        <v>43</v>
      </c>
      <c r="J122" s="1"/>
      <c r="K122" s="1"/>
      <c r="L122" s="1">
        <v>2</v>
      </c>
      <c r="M122" s="1">
        <v>0.68</v>
      </c>
      <c r="N122" s="1"/>
      <c r="O122" s="1"/>
    </row>
    <row r="123" spans="1:15" ht="15" customHeight="1" x14ac:dyDescent="0.25">
      <c r="B123" s="1"/>
      <c r="C123" s="51"/>
      <c r="D123" s="51"/>
      <c r="E123" s="32" t="s">
        <v>61</v>
      </c>
      <c r="F123" s="1" t="s">
        <v>60</v>
      </c>
      <c r="G123" s="1" t="s">
        <v>56</v>
      </c>
      <c r="H123" s="157">
        <v>10.24</v>
      </c>
      <c r="I123" s="176" t="s">
        <v>43</v>
      </c>
      <c r="J123" s="1" t="s">
        <v>51</v>
      </c>
      <c r="K123" s="1">
        <v>1.62</v>
      </c>
      <c r="L123" s="1">
        <v>1</v>
      </c>
      <c r="M123" s="1">
        <v>0.45</v>
      </c>
      <c r="N123" s="1"/>
      <c r="O123" s="1"/>
    </row>
    <row r="124" spans="1:15" ht="15" customHeight="1" x14ac:dyDescent="0.25">
      <c r="B124" s="1"/>
      <c r="C124" s="51"/>
      <c r="D124" s="51"/>
      <c r="E124" s="32" t="s">
        <v>92</v>
      </c>
      <c r="F124" s="1" t="s">
        <v>93</v>
      </c>
      <c r="G124" s="1" t="s">
        <v>94</v>
      </c>
      <c r="H124" s="157">
        <v>56.2</v>
      </c>
      <c r="I124" s="176" t="s">
        <v>43</v>
      </c>
      <c r="J124" s="1"/>
      <c r="K124" s="1"/>
      <c r="L124" s="1">
        <v>11</v>
      </c>
      <c r="M124" s="1">
        <v>2.79</v>
      </c>
      <c r="N124" s="1"/>
      <c r="O124" s="1"/>
    </row>
    <row r="125" spans="1:15" ht="15" customHeight="1" x14ac:dyDescent="0.25">
      <c r="B125" s="1"/>
      <c r="C125" s="51"/>
      <c r="D125" s="51"/>
      <c r="E125" s="32" t="s">
        <v>99</v>
      </c>
      <c r="F125" s="1" t="s">
        <v>60</v>
      </c>
      <c r="G125" s="1" t="s">
        <v>47</v>
      </c>
      <c r="H125" s="157">
        <v>3.8</v>
      </c>
      <c r="I125" s="176" t="s">
        <v>43</v>
      </c>
      <c r="J125" s="1"/>
      <c r="K125" s="1"/>
      <c r="L125" s="1"/>
      <c r="M125" s="1"/>
      <c r="N125" s="1">
        <v>2</v>
      </c>
      <c r="O125" s="1">
        <v>0.06</v>
      </c>
    </row>
    <row r="126" spans="1:15" ht="15" customHeight="1" x14ac:dyDescent="0.25">
      <c r="B126" s="183"/>
      <c r="C126" s="99"/>
      <c r="D126" s="51"/>
      <c r="E126" s="32" t="s">
        <v>100</v>
      </c>
      <c r="F126" s="1" t="s">
        <v>60</v>
      </c>
      <c r="G126" s="1" t="s">
        <v>47</v>
      </c>
      <c r="H126" s="157">
        <v>6.2</v>
      </c>
      <c r="I126" s="175" t="s">
        <v>43</v>
      </c>
      <c r="J126" s="1"/>
      <c r="K126" s="1"/>
      <c r="L126" s="1"/>
      <c r="M126" s="1"/>
      <c r="N126" s="1"/>
      <c r="O126" s="1"/>
    </row>
    <row r="127" spans="1:15" ht="15" customHeight="1" x14ac:dyDescent="0.25">
      <c r="B127" s="183"/>
      <c r="C127" s="99"/>
      <c r="D127" s="51"/>
      <c r="E127" s="32" t="s">
        <v>117</v>
      </c>
      <c r="F127" s="1" t="s">
        <v>60</v>
      </c>
      <c r="G127" s="1" t="s">
        <v>56</v>
      </c>
      <c r="H127" s="157">
        <v>5.61</v>
      </c>
      <c r="I127" s="175" t="s">
        <v>43</v>
      </c>
      <c r="J127" s="1"/>
      <c r="K127" s="1"/>
      <c r="L127" s="1"/>
      <c r="M127" s="1"/>
      <c r="N127" s="1">
        <v>1</v>
      </c>
      <c r="O127" s="1">
        <v>7.0000000000000007E-2</v>
      </c>
    </row>
    <row r="128" spans="1:15" ht="15" customHeight="1" x14ac:dyDescent="0.25">
      <c r="B128" s="183"/>
      <c r="C128" s="99"/>
      <c r="D128" s="51"/>
      <c r="E128" s="32" t="s">
        <v>151</v>
      </c>
      <c r="F128" s="1" t="s">
        <v>60</v>
      </c>
      <c r="G128" s="1" t="s">
        <v>56</v>
      </c>
      <c r="H128" s="157">
        <v>14.6</v>
      </c>
      <c r="I128" s="175" t="s">
        <v>43</v>
      </c>
      <c r="J128" s="1" t="s">
        <v>51</v>
      </c>
      <c r="K128" s="1">
        <v>5.36</v>
      </c>
      <c r="L128" s="1">
        <v>2</v>
      </c>
      <c r="M128" s="1">
        <v>0.72</v>
      </c>
      <c r="N128" s="1"/>
      <c r="O128" s="1"/>
    </row>
    <row r="129" spans="2:15" ht="15" customHeight="1" x14ac:dyDescent="0.25">
      <c r="B129" s="183"/>
      <c r="C129" s="99"/>
      <c r="D129" s="51"/>
      <c r="E129" s="32" t="s">
        <v>167</v>
      </c>
      <c r="F129" s="1" t="s">
        <v>60</v>
      </c>
      <c r="G129" s="1" t="s">
        <v>56</v>
      </c>
      <c r="H129" s="157">
        <v>7.5</v>
      </c>
      <c r="I129" s="175" t="s">
        <v>43</v>
      </c>
      <c r="J129" s="1"/>
      <c r="K129" s="1"/>
      <c r="L129" s="1"/>
      <c r="M129" s="1"/>
      <c r="N129" s="1">
        <v>1</v>
      </c>
      <c r="O129" s="1">
        <v>0.03</v>
      </c>
    </row>
    <row r="130" spans="2:15" ht="15" customHeight="1" x14ac:dyDescent="0.25">
      <c r="B130" s="183"/>
      <c r="C130" s="99"/>
      <c r="D130" s="51"/>
      <c r="E130" s="32" t="s">
        <v>168</v>
      </c>
      <c r="F130" s="1" t="s">
        <v>169</v>
      </c>
      <c r="G130" s="1" t="s">
        <v>47</v>
      </c>
      <c r="H130" s="157">
        <v>20.37</v>
      </c>
      <c r="I130" s="175" t="s">
        <v>43</v>
      </c>
      <c r="J130" s="1" t="s">
        <v>170</v>
      </c>
      <c r="K130" s="1">
        <v>1.54</v>
      </c>
      <c r="L130" s="1">
        <v>2</v>
      </c>
      <c r="M130" s="1">
        <v>0.9</v>
      </c>
      <c r="N130" s="1"/>
      <c r="O130" s="1"/>
    </row>
    <row r="131" spans="2:15" ht="15" customHeight="1" x14ac:dyDescent="0.25">
      <c r="B131" s="183"/>
      <c r="C131" s="99"/>
      <c r="D131" s="51"/>
      <c r="E131" s="32" t="s">
        <v>171</v>
      </c>
      <c r="F131" s="1" t="s">
        <v>172</v>
      </c>
      <c r="G131" s="1" t="s">
        <v>174</v>
      </c>
      <c r="H131" s="157">
        <v>189.85</v>
      </c>
      <c r="I131" s="175" t="s">
        <v>43</v>
      </c>
      <c r="J131" s="1"/>
      <c r="K131" s="1"/>
      <c r="L131" s="1"/>
      <c r="M131" s="1"/>
      <c r="N131" s="1"/>
      <c r="O131" s="1"/>
    </row>
    <row r="132" spans="2:15" ht="15" customHeight="1" x14ac:dyDescent="0.25">
      <c r="B132" s="183"/>
      <c r="C132" s="99"/>
      <c r="D132" s="51"/>
      <c r="E132" s="32" t="s">
        <v>175</v>
      </c>
      <c r="F132" s="1" t="s">
        <v>60</v>
      </c>
      <c r="G132" s="1" t="s">
        <v>56</v>
      </c>
      <c r="H132" s="157">
        <v>8.82</v>
      </c>
      <c r="I132" s="175" t="s">
        <v>43</v>
      </c>
      <c r="J132" s="1"/>
      <c r="K132" s="1"/>
      <c r="L132" s="1">
        <v>1</v>
      </c>
      <c r="M132" s="1">
        <v>0.45</v>
      </c>
      <c r="N132" s="1"/>
      <c r="O132" s="1"/>
    </row>
    <row r="133" spans="2:15" ht="15" customHeight="1" x14ac:dyDescent="0.25">
      <c r="B133" s="183"/>
      <c r="C133" s="99"/>
      <c r="D133" s="51"/>
      <c r="E133" s="32" t="s">
        <v>176</v>
      </c>
      <c r="F133" s="1" t="s">
        <v>172</v>
      </c>
      <c r="G133" s="1" t="s">
        <v>174</v>
      </c>
      <c r="H133" s="157">
        <v>43.9</v>
      </c>
      <c r="I133" s="175" t="s">
        <v>43</v>
      </c>
      <c r="J133" s="1"/>
      <c r="K133" s="1"/>
      <c r="L133" s="1">
        <v>3</v>
      </c>
      <c r="M133" s="1">
        <v>1.35</v>
      </c>
      <c r="N133" s="1"/>
      <c r="O133" s="1"/>
    </row>
    <row r="134" spans="2:15" ht="15" customHeight="1" x14ac:dyDescent="0.25">
      <c r="B134" s="183"/>
      <c r="C134" s="99"/>
      <c r="D134" s="51"/>
      <c r="E134" s="32" t="s">
        <v>177</v>
      </c>
      <c r="F134" s="1" t="s">
        <v>172</v>
      </c>
      <c r="G134" s="1" t="s">
        <v>174</v>
      </c>
      <c r="H134" s="157">
        <v>52.4</v>
      </c>
      <c r="I134" s="175" t="s">
        <v>43</v>
      </c>
      <c r="J134" s="1"/>
      <c r="K134" s="1"/>
      <c r="L134" s="1">
        <v>4</v>
      </c>
      <c r="M134" s="1">
        <v>1.8</v>
      </c>
      <c r="N134" s="1"/>
      <c r="O134" s="1"/>
    </row>
    <row r="135" spans="2:15" ht="15" customHeight="1" x14ac:dyDescent="0.25">
      <c r="B135" s="1"/>
      <c r="C135" s="51"/>
      <c r="D135" s="51"/>
      <c r="E135" s="32"/>
      <c r="F135" s="1"/>
      <c r="G135" s="1"/>
      <c r="H135" s="157"/>
      <c r="I135" s="176"/>
      <c r="J135" s="1"/>
      <c r="K135" s="1"/>
      <c r="L135" s="1"/>
      <c r="M135" s="1"/>
      <c r="N135" s="1"/>
      <c r="O135" s="1"/>
    </row>
    <row r="136" spans="2:15" ht="15" customHeight="1" thickBot="1" x14ac:dyDescent="0.3">
      <c r="B136" s="181" t="s">
        <v>16</v>
      </c>
      <c r="C136" s="182"/>
      <c r="D136" s="169"/>
      <c r="E136" s="170"/>
      <c r="F136" s="171"/>
      <c r="G136" s="170"/>
      <c r="H136" s="172">
        <f>SUM(H122:H135)</f>
        <v>436.1699999999999</v>
      </c>
      <c r="I136" s="173"/>
      <c r="J136" s="173"/>
      <c r="K136" s="174">
        <f>SUM(K122:K135)</f>
        <v>8.52</v>
      </c>
      <c r="L136" s="174">
        <f>SUM(L122:L135)</f>
        <v>26</v>
      </c>
      <c r="M136" s="174">
        <f>SUM(M122:M135)</f>
        <v>9.14</v>
      </c>
      <c r="N136" s="174">
        <f>SUM(N122:N135)</f>
        <v>4</v>
      </c>
      <c r="O136" s="174">
        <f>SUM(O122:O135)</f>
        <v>0.16</v>
      </c>
    </row>
    <row r="137" spans="2:15" ht="15" customHeight="1" thickBot="1" x14ac:dyDescent="0.3">
      <c r="B137" s="9"/>
      <c r="C137" s="16"/>
      <c r="D137" s="56"/>
      <c r="E137" s="16"/>
      <c r="F137" s="9"/>
      <c r="G137" s="9"/>
      <c r="H137" s="16"/>
      <c r="I137" s="21"/>
      <c r="K137" s="114" t="s">
        <v>32</v>
      </c>
      <c r="L137" s="115">
        <v>24</v>
      </c>
      <c r="M137" s="115">
        <v>8.42</v>
      </c>
      <c r="N137" s="115" t="s">
        <v>63</v>
      </c>
      <c r="O137" s="116" t="s">
        <v>63</v>
      </c>
    </row>
    <row r="138" spans="2:15" ht="15" customHeight="1" x14ac:dyDescent="0.25">
      <c r="B138" s="9"/>
      <c r="C138" s="16"/>
      <c r="D138" s="56"/>
      <c r="E138" s="16"/>
      <c r="F138" s="9"/>
      <c r="G138" s="9"/>
      <c r="H138" s="16"/>
      <c r="I138" s="21"/>
      <c r="K138" s="110"/>
      <c r="L138" s="110"/>
      <c r="M138" s="110"/>
      <c r="N138" s="110"/>
      <c r="O138" s="110"/>
    </row>
    <row r="139" spans="2:15" ht="15" customHeight="1" x14ac:dyDescent="0.25">
      <c r="B139" s="9"/>
      <c r="C139" s="16"/>
      <c r="D139" s="56"/>
      <c r="E139" s="16"/>
      <c r="F139" s="9"/>
      <c r="G139" s="9"/>
      <c r="H139" s="16"/>
      <c r="I139" s="21"/>
      <c r="K139" s="110"/>
      <c r="L139" s="110"/>
      <c r="M139" s="110"/>
      <c r="N139" s="110"/>
      <c r="O139" s="110"/>
    </row>
    <row r="140" spans="2:15" ht="15" customHeight="1" x14ac:dyDescent="0.25">
      <c r="B140" s="9"/>
      <c r="C140" s="16"/>
      <c r="D140" s="56"/>
      <c r="E140" s="16"/>
      <c r="F140" s="9"/>
      <c r="G140" s="9"/>
      <c r="H140" s="16"/>
      <c r="I140" s="21"/>
      <c r="K140" s="110"/>
      <c r="L140" s="110"/>
      <c r="M140" s="110"/>
      <c r="N140" s="110"/>
      <c r="O140" s="110"/>
    </row>
    <row r="141" spans="2:15" ht="15" customHeight="1" x14ac:dyDescent="0.25">
      <c r="B141" s="9"/>
      <c r="C141" s="16"/>
      <c r="D141" s="56"/>
      <c r="E141" s="16"/>
      <c r="F141" s="9"/>
      <c r="G141" s="9"/>
      <c r="H141" s="16"/>
      <c r="I141" s="21"/>
      <c r="K141" s="110"/>
      <c r="L141" s="110"/>
      <c r="M141" s="110"/>
      <c r="N141" s="110"/>
      <c r="O141" s="110"/>
    </row>
    <row r="142" spans="2:15" ht="15" customHeight="1" x14ac:dyDescent="0.25">
      <c r="B142" s="9"/>
      <c r="C142" s="16"/>
      <c r="D142" s="56"/>
      <c r="E142" s="16"/>
      <c r="F142" s="9"/>
      <c r="G142" s="9"/>
      <c r="H142" s="16"/>
      <c r="I142" s="21"/>
      <c r="K142" s="110"/>
      <c r="L142" s="110"/>
      <c r="M142" s="110"/>
      <c r="N142" s="110"/>
      <c r="O142" s="110"/>
    </row>
    <row r="143" spans="2:15" ht="15" customHeight="1" x14ac:dyDescent="0.25">
      <c r="B143" s="9"/>
      <c r="C143" s="16"/>
      <c r="D143" s="56"/>
      <c r="E143" s="16"/>
      <c r="F143" s="9"/>
      <c r="G143" s="9"/>
      <c r="H143" s="16"/>
      <c r="I143" s="21"/>
      <c r="K143" s="110"/>
      <c r="L143" s="110"/>
      <c r="M143" s="110"/>
      <c r="N143" s="110"/>
      <c r="O143" s="110"/>
    </row>
    <row r="144" spans="2:15" ht="15" customHeight="1" x14ac:dyDescent="0.25">
      <c r="B144" s="9"/>
      <c r="C144" s="16"/>
      <c r="D144" s="56"/>
      <c r="E144" s="16"/>
      <c r="F144" s="9"/>
      <c r="G144" s="9"/>
      <c r="H144" s="16"/>
      <c r="I144" s="21"/>
      <c r="K144" s="110"/>
      <c r="L144" s="110"/>
      <c r="M144" s="110"/>
      <c r="N144" s="110"/>
      <c r="O144" s="110"/>
    </row>
    <row r="145" spans="2:16" ht="15" customHeight="1" x14ac:dyDescent="0.25">
      <c r="B145" s="9"/>
      <c r="C145" s="16"/>
      <c r="D145" s="56"/>
      <c r="E145" s="16"/>
      <c r="F145" s="9"/>
      <c r="G145" s="9"/>
      <c r="H145" s="16"/>
      <c r="I145" s="21"/>
      <c r="K145" s="110"/>
      <c r="L145" s="110"/>
      <c r="M145" s="110"/>
      <c r="N145" s="110"/>
      <c r="O145" s="110"/>
    </row>
    <row r="146" spans="2:16" ht="15" customHeight="1" x14ac:dyDescent="0.25">
      <c r="B146" s="9"/>
      <c r="C146" s="16"/>
      <c r="D146" s="56"/>
      <c r="E146" s="16"/>
      <c r="F146" s="9"/>
      <c r="G146" s="9"/>
      <c r="H146" s="16"/>
      <c r="I146" s="21"/>
      <c r="K146" s="110"/>
      <c r="L146" s="110"/>
      <c r="M146" s="110"/>
      <c r="N146" s="110"/>
      <c r="O146" s="110"/>
    </row>
    <row r="147" spans="2:16" ht="15" customHeight="1" x14ac:dyDescent="0.25">
      <c r="B147" s="9"/>
      <c r="C147" s="16"/>
      <c r="D147" s="56"/>
      <c r="E147" s="16"/>
      <c r="F147" s="9"/>
      <c r="G147" s="9"/>
      <c r="H147" s="16"/>
      <c r="I147" s="21"/>
      <c r="K147" s="110"/>
      <c r="L147" s="110"/>
      <c r="M147" s="110"/>
      <c r="N147" s="110"/>
      <c r="O147" s="110"/>
    </row>
    <row r="148" spans="2:16" ht="15" customHeight="1" x14ac:dyDescent="0.25">
      <c r="B148" s="9"/>
      <c r="C148" s="16"/>
      <c r="D148" s="56"/>
      <c r="E148" s="16"/>
      <c r="F148" s="9"/>
      <c r="G148" s="9"/>
      <c r="H148" s="16"/>
      <c r="I148" s="21"/>
      <c r="K148" s="110"/>
      <c r="L148" s="110"/>
      <c r="M148" s="110"/>
      <c r="N148" s="110"/>
      <c r="O148" s="110"/>
    </row>
    <row r="149" spans="2:16" ht="18.75" x14ac:dyDescent="0.3">
      <c r="D149" s="24" t="s">
        <v>6</v>
      </c>
      <c r="E149" s="13"/>
      <c r="F149" s="58"/>
      <c r="I149" s="58"/>
      <c r="J149" s="119"/>
      <c r="K149" s="119"/>
      <c r="L149" s="108"/>
    </row>
    <row r="150" spans="2:16" ht="15.75" thickBot="1" x14ac:dyDescent="0.3">
      <c r="F150" s="58"/>
      <c r="I150" s="93"/>
    </row>
    <row r="151" spans="2:16" ht="15.75" thickBot="1" x14ac:dyDescent="0.3">
      <c r="D151" s="8" t="s">
        <v>11</v>
      </c>
      <c r="E151" s="8" t="s">
        <v>12</v>
      </c>
      <c r="F151" s="8" t="s">
        <v>13</v>
      </c>
      <c r="I151" s="58"/>
      <c r="J151" s="197"/>
      <c r="K151" s="197"/>
      <c r="L151" s="197"/>
      <c r="M151" s="198"/>
      <c r="N151" s="199"/>
      <c r="O151" s="9"/>
      <c r="P151" s="9"/>
    </row>
    <row r="152" spans="2:16" ht="15.75" thickBot="1" x14ac:dyDescent="0.3">
      <c r="F152" s="58"/>
      <c r="I152" s="58"/>
      <c r="J152" s="9"/>
      <c r="K152" s="9"/>
      <c r="L152" s="9"/>
      <c r="M152" s="9"/>
      <c r="N152" s="9"/>
      <c r="O152" s="9"/>
      <c r="P152" s="9"/>
    </row>
    <row r="153" spans="2:16" ht="18.75" x14ac:dyDescent="0.3">
      <c r="D153" s="44" t="s">
        <v>8</v>
      </c>
      <c r="E153" s="188"/>
      <c r="F153" s="192">
        <f>H79</f>
        <v>775.01999999999987</v>
      </c>
      <c r="I153" s="94"/>
      <c r="J153" s="95"/>
      <c r="K153" s="200"/>
      <c r="L153" s="200"/>
      <c r="M153" s="201"/>
      <c r="N153" s="201"/>
      <c r="O153" s="9"/>
      <c r="P153" s="201"/>
    </row>
    <row r="154" spans="2:16" ht="18.75" x14ac:dyDescent="0.3">
      <c r="D154" s="45" t="s">
        <v>9</v>
      </c>
      <c r="E154" s="189"/>
      <c r="F154" s="193">
        <f>H94</f>
        <v>193.51</v>
      </c>
      <c r="I154" s="58"/>
      <c r="J154" s="95"/>
      <c r="K154" s="200"/>
      <c r="L154" s="200"/>
      <c r="M154" s="201"/>
      <c r="N154" s="201"/>
      <c r="O154" s="9"/>
      <c r="P154" s="201"/>
    </row>
    <row r="155" spans="2:16" ht="18.75" x14ac:dyDescent="0.3">
      <c r="D155" s="46" t="s">
        <v>23</v>
      </c>
      <c r="E155" s="190"/>
      <c r="F155" s="194">
        <f>H103</f>
        <v>16.78</v>
      </c>
      <c r="I155" s="58"/>
      <c r="J155" s="202"/>
      <c r="K155" s="203"/>
      <c r="L155" s="204"/>
      <c r="M155" s="205"/>
      <c r="N155" s="205"/>
      <c r="O155" s="9"/>
      <c r="P155" s="201"/>
    </row>
    <row r="156" spans="2:16" ht="18.75" x14ac:dyDescent="0.3">
      <c r="D156" s="47" t="s">
        <v>10</v>
      </c>
      <c r="E156" s="191"/>
      <c r="F156" s="195">
        <f>H116</f>
        <v>170.13000000000002</v>
      </c>
      <c r="I156" s="58"/>
      <c r="J156" s="95"/>
      <c r="K156" s="200"/>
      <c r="L156" s="200"/>
      <c r="M156" s="201"/>
      <c r="N156" s="201"/>
      <c r="O156" s="9"/>
      <c r="P156" s="201"/>
    </row>
    <row r="157" spans="2:16" ht="18.75" x14ac:dyDescent="0.3">
      <c r="D157" s="63" t="s">
        <v>24</v>
      </c>
      <c r="E157" s="64"/>
      <c r="F157" s="65">
        <f>H136</f>
        <v>436.1699999999999</v>
      </c>
      <c r="I157" s="58"/>
      <c r="J157" s="95"/>
      <c r="K157" s="200"/>
      <c r="L157" s="200"/>
      <c r="M157" s="201"/>
      <c r="N157" s="201"/>
      <c r="O157" s="9"/>
      <c r="P157" s="201"/>
    </row>
    <row r="158" spans="2:16" ht="18.75" x14ac:dyDescent="0.3">
      <c r="D158" s="111" t="s">
        <v>180</v>
      </c>
      <c r="E158" s="112"/>
      <c r="F158" s="196">
        <v>519.16999999999996</v>
      </c>
      <c r="G158" s="187"/>
      <c r="H158" s="206" t="s">
        <v>181</v>
      </c>
      <c r="I158" s="129"/>
      <c r="J158" s="95"/>
      <c r="K158" s="207"/>
      <c r="L158" s="207"/>
      <c r="M158" s="208"/>
      <c r="N158" s="208"/>
      <c r="O158" s="9"/>
      <c r="P158" s="201"/>
    </row>
    <row r="159" spans="2:16" ht="19.5" thickBot="1" x14ac:dyDescent="0.35">
      <c r="D159" s="30" t="s">
        <v>33</v>
      </c>
      <c r="E159" s="83"/>
      <c r="F159" s="61">
        <f>M80+O80+M117+M137</f>
        <v>13.79</v>
      </c>
      <c r="G159" s="9"/>
      <c r="H159" s="9"/>
      <c r="I159" s="58"/>
      <c r="J159" s="95"/>
      <c r="K159" s="200"/>
      <c r="L159" s="200"/>
      <c r="M159" s="201"/>
      <c r="N159" s="201"/>
      <c r="O159" s="9"/>
      <c r="P159" s="9"/>
    </row>
    <row r="160" spans="2:16" ht="19.5" thickBot="1" x14ac:dyDescent="0.35">
      <c r="D160" s="7" t="s">
        <v>7</v>
      </c>
      <c r="E160" s="20"/>
      <c r="F160" s="62">
        <f>SUM(F153:F157)</f>
        <v>1591.6099999999997</v>
      </c>
      <c r="I160" s="58"/>
      <c r="J160" s="95"/>
      <c r="K160" s="96"/>
      <c r="L160" s="96"/>
      <c r="M160" s="97"/>
      <c r="N160" s="97"/>
      <c r="O160" s="9"/>
      <c r="P160" s="9"/>
    </row>
    <row r="161" spans="4:16" x14ac:dyDescent="0.25">
      <c r="F161" s="58"/>
      <c r="I161" s="58"/>
      <c r="J161" s="95"/>
      <c r="K161" s="96"/>
      <c r="L161" s="96"/>
      <c r="M161" s="97"/>
      <c r="N161" s="97"/>
      <c r="O161" s="9"/>
      <c r="P161" s="9"/>
    </row>
    <row r="162" spans="4:16" x14ac:dyDescent="0.25">
      <c r="F162" s="58"/>
      <c r="I162" s="58"/>
      <c r="J162" s="95"/>
      <c r="K162" s="96"/>
      <c r="L162" s="96"/>
      <c r="M162" s="97"/>
      <c r="N162" s="97"/>
    </row>
    <row r="163" spans="4:16" x14ac:dyDescent="0.25">
      <c r="D163" s="98" t="s">
        <v>35</v>
      </c>
      <c r="F163" s="58"/>
      <c r="I163" s="58"/>
      <c r="J163" s="95"/>
      <c r="K163" s="96"/>
      <c r="L163" s="96"/>
      <c r="M163" s="97"/>
      <c r="N163" s="97"/>
    </row>
    <row r="164" spans="4:16" x14ac:dyDescent="0.25">
      <c r="D164" s="98"/>
      <c r="F164" s="58"/>
      <c r="I164" s="58"/>
      <c r="J164" s="95"/>
      <c r="K164" s="96"/>
      <c r="L164" s="96"/>
      <c r="M164" s="97"/>
      <c r="N164" s="97"/>
    </row>
    <row r="165" spans="4:16" ht="17.25" x14ac:dyDescent="0.25">
      <c r="F165" s="99" t="s">
        <v>36</v>
      </c>
      <c r="G165" s="99" t="s">
        <v>37</v>
      </c>
      <c r="H165" s="99"/>
      <c r="I165" s="99" t="s">
        <v>36</v>
      </c>
      <c r="J165" s="95"/>
      <c r="K165" s="96"/>
      <c r="L165" s="96"/>
      <c r="M165" s="97"/>
      <c r="N165" s="97"/>
    </row>
    <row r="166" spans="4:16" x14ac:dyDescent="0.25">
      <c r="D166" s="17" t="s">
        <v>38</v>
      </c>
      <c r="E166" s="49"/>
      <c r="F166" s="185">
        <f>F153</f>
        <v>775.01999999999987</v>
      </c>
      <c r="G166" s="99">
        <v>21</v>
      </c>
      <c r="H166" s="99"/>
      <c r="I166" s="99">
        <f>F166*G166</f>
        <v>16275.419999999996</v>
      </c>
      <c r="J166" s="95"/>
      <c r="K166" s="96"/>
      <c r="L166" s="96"/>
      <c r="M166" s="97"/>
      <c r="N166" s="97"/>
    </row>
    <row r="167" spans="4:16" x14ac:dyDescent="0.25">
      <c r="D167" s="17" t="s">
        <v>39</v>
      </c>
      <c r="E167" s="49"/>
      <c r="F167" s="185">
        <f>F154</f>
        <v>193.51</v>
      </c>
      <c r="G167" s="99">
        <v>8</v>
      </c>
      <c r="H167" s="99"/>
      <c r="I167" s="99">
        <f>F167*G167</f>
        <v>1548.08</v>
      </c>
      <c r="J167" s="95"/>
      <c r="K167" s="96"/>
      <c r="L167" s="96"/>
      <c r="M167" s="97"/>
      <c r="N167" s="97"/>
    </row>
    <row r="168" spans="4:16" x14ac:dyDescent="0.25">
      <c r="D168" s="17" t="s">
        <v>40</v>
      </c>
      <c r="E168" s="49"/>
      <c r="F168" s="186">
        <f>F155</f>
        <v>16.78</v>
      </c>
      <c r="G168" s="99">
        <v>4</v>
      </c>
      <c r="H168" s="99"/>
      <c r="I168" s="99">
        <f>F168*G168</f>
        <v>67.12</v>
      </c>
      <c r="J168" s="95"/>
      <c r="K168" s="96"/>
      <c r="L168" s="96"/>
      <c r="M168" s="97"/>
      <c r="N168" s="97"/>
    </row>
    <row r="169" spans="4:16" x14ac:dyDescent="0.25">
      <c r="D169" s="17" t="s">
        <v>41</v>
      </c>
      <c r="E169" s="49"/>
      <c r="F169" s="185">
        <f>F156</f>
        <v>170.13000000000002</v>
      </c>
      <c r="G169" s="99">
        <v>1</v>
      </c>
      <c r="H169" s="99"/>
      <c r="I169" s="99">
        <f>F169*G169</f>
        <v>170.13000000000002</v>
      </c>
      <c r="J169" s="95"/>
      <c r="K169" s="96"/>
      <c r="L169" s="96"/>
      <c r="M169" s="97"/>
      <c r="N169" s="97"/>
    </row>
    <row r="170" spans="4:16" x14ac:dyDescent="0.25">
      <c r="D170" s="100" t="s">
        <v>34</v>
      </c>
      <c r="E170" s="101"/>
      <c r="F170" s="102"/>
      <c r="G170" s="103"/>
      <c r="H170" s="103"/>
      <c r="I170" s="104">
        <f>SUM(I166:I169)</f>
        <v>18060.749999999996</v>
      </c>
      <c r="J170" s="95"/>
      <c r="K170" s="96"/>
      <c r="L170" s="96"/>
      <c r="M170" s="97"/>
      <c r="N170" s="97"/>
    </row>
    <row r="171" spans="4:16" x14ac:dyDescent="0.25">
      <c r="D171" s="100" t="s">
        <v>42</v>
      </c>
      <c r="E171" s="101"/>
      <c r="F171" s="102"/>
      <c r="G171" s="103"/>
      <c r="H171" s="103"/>
      <c r="I171" s="105">
        <f>I170/21</f>
        <v>860.03571428571411</v>
      </c>
      <c r="J171" s="95"/>
      <c r="K171" s="96"/>
      <c r="L171" s="96"/>
      <c r="M171" s="97"/>
      <c r="N171" s="97"/>
    </row>
    <row r="172" spans="4:16" x14ac:dyDescent="0.25">
      <c r="F172" s="58"/>
      <c r="I172" s="58"/>
      <c r="J172" s="95"/>
      <c r="K172" s="96"/>
      <c r="L172" s="96"/>
      <c r="M172" s="97"/>
      <c r="N172" s="97"/>
    </row>
    <row r="173" spans="4:16" x14ac:dyDescent="0.25">
      <c r="D173" s="9"/>
      <c r="E173" s="9"/>
      <c r="F173" s="16"/>
      <c r="G173" s="16"/>
      <c r="H173" s="16"/>
      <c r="I173" s="16"/>
      <c r="J173" s="48"/>
    </row>
    <row r="174" spans="4:16" x14ac:dyDescent="0.25">
      <c r="D174" s="9"/>
      <c r="E174" s="9"/>
      <c r="F174" s="16"/>
      <c r="G174" s="209"/>
      <c r="H174" s="209"/>
      <c r="I174" s="209"/>
    </row>
    <row r="175" spans="4:16" x14ac:dyDescent="0.25">
      <c r="D175" s="9"/>
      <c r="E175" s="9"/>
      <c r="F175" s="16"/>
      <c r="I175" s="58"/>
    </row>
    <row r="176" spans="4:16" x14ac:dyDescent="0.25">
      <c r="F176" s="94"/>
      <c r="I176" s="94"/>
      <c r="J176" s="88"/>
    </row>
  </sheetData>
  <mergeCells count="5">
    <mergeCell ref="B82:E82"/>
    <mergeCell ref="B99:E99"/>
    <mergeCell ref="B107:E107"/>
    <mergeCell ref="B118:E118"/>
    <mergeCell ref="B120:E120"/>
  </mergeCells>
  <pageMargins left="0.23622047244094491" right="0.23622047244094491" top="0.15748031496062992" bottom="0.15748031496062992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Boskovice_2016</vt:lpstr>
      <vt:lpstr>List1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2016-11-16T12:05:10Z</cp:lastPrinted>
  <dcterms:created xsi:type="dcterms:W3CDTF">2012-11-13T10:30:50Z</dcterms:created>
  <dcterms:modified xsi:type="dcterms:W3CDTF">2017-02-08T12:46:14Z</dcterms:modified>
</cp:coreProperties>
</file>